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50" activeTab="0"/>
  </bookViews>
  <sheets>
    <sheet name="見積書" sheetId="1" r:id="rId1"/>
  </sheets>
  <definedNames>
    <definedName name="_xlnm.Print_Area" localSheetId="0">'見積書'!$A$1:$M$64</definedName>
  </definedNames>
  <calcPr fullCalcOnLoad="1"/>
</workbook>
</file>

<file path=xl/sharedStrings.xml><?xml version="1.0" encoding="utf-8"?>
<sst xmlns="http://schemas.openxmlformats.org/spreadsheetml/2006/main" count="121" uniqueCount="82">
  <si>
    <t>建　設　工　事　設　計　見　積　書</t>
  </si>
  <si>
    <t>巾 厚 径</t>
  </si>
  <si>
    <t>主　管　課</t>
  </si>
  <si>
    <t>担当技師</t>
  </si>
  <si>
    <t>名　　　称</t>
  </si>
  <si>
    <t>材　名</t>
  </si>
  <si>
    <t>長　さ</t>
  </si>
  <si>
    <t>単　位</t>
  </si>
  <si>
    <t>数　　量</t>
  </si>
  <si>
    <t>単　　価</t>
  </si>
  <si>
    <t>金　　額</t>
  </si>
  <si>
    <t>見　　積　　者
住　所　氏　名</t>
  </si>
  <si>
    <t>責任者
氏　　名</t>
  </si>
  <si>
    <t>工　　事　　名</t>
  </si>
  <si>
    <t>見　積　金　額</t>
  </si>
  <si>
    <t>　　　　　　　　この工事について、現場調査のうえ見積しました。</t>
  </si>
  <si>
    <t>工　事　場　所</t>
  </si>
  <si>
    <t>　　（注）※印欄は記入しないこと。</t>
  </si>
  <si>
    <t>課　長</t>
  </si>
  <si>
    <t>係　長</t>
  </si>
  <si>
    <t>設　計　見　積　内　訳</t>
  </si>
  <si>
    <r>
      <t>㊞　　　　</t>
    </r>
    <r>
      <rPr>
        <sz val="6"/>
        <rFont val="ＭＳ Ｐ明朝"/>
        <family val="1"/>
      </rPr>
      <t>.</t>
    </r>
    <r>
      <rPr>
        <sz val="11"/>
        <rFont val="ＭＳ Ｐ明朝"/>
        <family val="1"/>
      </rPr>
      <t xml:space="preserve">
（電話　　　　　　　　　　　　　　）</t>
    </r>
  </si>
  <si>
    <t>摘　　　要</t>
  </si>
  <si>
    <t>※査定額　</t>
  </si>
  <si>
    <t>査定者</t>
  </si>
  <si>
    <t>㊞</t>
  </si>
  <si>
    <t>※査　定　金　額　　</t>
  </si>
  <si>
    <t>合　　　計</t>
  </si>
  <si>
    <t xml:space="preserve">（設計図書）
</t>
  </si>
  <si>
    <t xml:space="preserve">（備　　考）
</t>
  </si>
  <si>
    <t>査定者</t>
  </si>
  <si>
    <t>摘　　　要</t>
  </si>
  <si>
    <t>○○　○○</t>
  </si>
  <si>
    <t>㊞</t>
  </si>
  <si>
    <t>掘　削</t>
  </si>
  <si>
    <t>埋戻し</t>
  </si>
  <si>
    <t>㎥</t>
  </si>
  <si>
    <t>BH0.2</t>
  </si>
  <si>
    <t>ｍ</t>
  </si>
  <si>
    <t>L=   500</t>
  </si>
  <si>
    <t>枚</t>
  </si>
  <si>
    <t>L=2,000</t>
  </si>
  <si>
    <t>基面整正</t>
  </si>
  <si>
    <t>人力</t>
  </si>
  <si>
    <t>自由勾配側溝</t>
  </si>
  <si>
    <t>グレーチング</t>
  </si>
  <si>
    <t>300*300</t>
  </si>
  <si>
    <t>300型用</t>
  </si>
  <si>
    <t>L=1,000</t>
  </si>
  <si>
    <t>㎡</t>
  </si>
  <si>
    <t>経費</t>
  </si>
  <si>
    <t>％</t>
  </si>
  <si>
    <t>計</t>
  </si>
  <si>
    <t>消費税</t>
  </si>
  <si>
    <t>重機運搬</t>
  </si>
  <si>
    <t>回</t>
  </si>
  <si>
    <t>片道10km未満</t>
  </si>
  <si>
    <t>RC-40</t>
  </si>
  <si>
    <t>甲　蓋</t>
  </si>
  <si>
    <t>インバート</t>
  </si>
  <si>
    <t>18-8-25BB</t>
  </si>
  <si>
    <t>舗装工</t>
  </si>
  <si>
    <t>直接工事費</t>
  </si>
  <si>
    <t>表層工･　　　路盤工含む</t>
  </si>
  <si>
    <t>摘　　　要</t>
  </si>
  <si>
    <t>主　管　課</t>
  </si>
  <si>
    <t>486,800　　　　　　≒480,000</t>
  </si>
  <si>
    <t>建　設　工　事　設　計　見　積　書</t>
  </si>
  <si>
    <t>（電話○○-○○○○）</t>
  </si>
  <si>
    <t>【記載例】</t>
  </si>
  <si>
    <t>　　安曇野市豊科○○○○付近</t>
  </si>
  <si>
    <t>金504, 000円（税込）</t>
  </si>
  <si>
    <r>
      <t>○○建設株式会社　代表取締役　○○○○　　</t>
    </r>
    <r>
      <rPr>
        <sz val="11"/>
        <color indexed="12"/>
        <rFont val="ＭＳ Ｐ明朝"/>
        <family val="1"/>
      </rPr>
      <t>㊞　</t>
    </r>
  </si>
  <si>
    <r>
      <t xml:space="preserve">（備　　考）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11"/>
        <color indexed="12"/>
        <rFont val="ＭＳ Ｐ明朝"/>
        <family val="1"/>
      </rPr>
      <t>数量計算書</t>
    </r>
    <r>
      <rPr>
        <sz val="11"/>
        <rFont val="ＭＳ Ｐ明朝"/>
        <family val="1"/>
      </rPr>
      <t xml:space="preserve">
</t>
    </r>
    <r>
      <rPr>
        <sz val="11"/>
        <color indexed="10"/>
        <rFont val="ＭＳ Ｐ明朝"/>
        <family val="1"/>
      </rPr>
      <t>　</t>
    </r>
    <r>
      <rPr>
        <sz val="11"/>
        <color indexed="12"/>
        <rFont val="ＭＳ Ｐ明朝"/>
        <family val="1"/>
      </rPr>
      <t>掘削　（1.36+1.00）*0.595*/2=0.7　0.7*20.0=　14.0㎥
　埋戻し（RC-40含む）　0.3*20.0*1.2　=　7.2㎥
　基面整正（人力）　　　1.00*20.0　 　　=　20.0㎡
　自由勾配側溝（300*300）　L=20.0ｍ
　グレーチングVS300型（L=1,000）　4枚
　甲蓋　VS300型（L=500）　　12枚
　インバート（18-8-25BB)　0.3*0.05*20.0=　0.30㎥
　表層工（密粒度AS13FR・t=0.04) 　0.43*20.0=　8.6㎡
　路盤工（粒調砕石M-25）･t=0.10)　0.43*20.0=　8.6㎡</t>
    </r>
  </si>
  <si>
    <t>金　　　　　　　　　　　　　　　　　　　円（税込み）</t>
  </si>
  <si>
    <t>金　　　　　　　　　　　円（税込み）</t>
  </si>
  <si>
    <t>金　　　　　　　　円（税込み）</t>
  </si>
  <si>
    <t>※査定額</t>
  </si>
  <si>
    <t>（宛先）安曇野市長　</t>
  </si>
  <si>
    <t>　　　　　年　　　月　　　日</t>
  </si>
  <si>
    <t>（宛先）　安曇野市長</t>
  </si>
  <si>
    <t>令和○○年度　○○堰改修工事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</si>
</sst>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明朝"/>
      <family val="1"/>
    </font>
    <font>
      <sz val="12"/>
      <color indexed="12"/>
      <name val="ＭＳ Ｐ明朝"/>
      <family val="1"/>
    </font>
    <font>
      <sz val="9"/>
      <color indexed="12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Ｐ明朝"/>
      <family val="1"/>
    </font>
    <font>
      <sz val="11"/>
      <color rgb="FF0000FF"/>
      <name val="ＭＳ Ｐ明朝"/>
      <family val="1"/>
    </font>
    <font>
      <sz val="12"/>
      <color rgb="FF0000FF"/>
      <name val="ＭＳ Ｐ明朝"/>
      <family val="1"/>
    </font>
    <font>
      <sz val="9"/>
      <color rgb="FF0000FF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7" fillId="0" borderId="15" xfId="48" applyFont="1" applyBorder="1" applyAlignment="1">
      <alignment/>
    </xf>
    <xf numFmtId="38" fontId="7" fillId="0" borderId="25" xfId="48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38" fontId="50" fillId="0" borderId="10" xfId="48" applyFont="1" applyBorder="1" applyAlignment="1">
      <alignment vertical="center" shrinkToFit="1"/>
    </xf>
    <xf numFmtId="38" fontId="50" fillId="0" borderId="10" xfId="48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left" vertical="center" shrinkToFit="1"/>
    </xf>
    <xf numFmtId="0" fontId="50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38" fontId="50" fillId="0" borderId="10" xfId="48" applyFont="1" applyBorder="1" applyAlignment="1">
      <alignment horizontal="right" vertical="center" wrapText="1" shrinkToFit="1"/>
    </xf>
    <xf numFmtId="38" fontId="50" fillId="0" borderId="10" xfId="48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left" vertical="center" shrinkToFit="1"/>
    </xf>
    <xf numFmtId="0" fontId="50" fillId="0" borderId="27" xfId="0" applyFont="1" applyBorder="1" applyAlignment="1">
      <alignment vertical="center" shrinkToFit="1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38" fontId="50" fillId="0" borderId="27" xfId="48" applyFont="1" applyBorder="1" applyAlignment="1">
      <alignment horizontal="right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38" fontId="50" fillId="0" borderId="10" xfId="48" applyFont="1" applyBorder="1" applyAlignment="1">
      <alignment vertical="center"/>
    </xf>
    <xf numFmtId="38" fontId="50" fillId="0" borderId="10" xfId="48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 shrinkToFit="1"/>
    </xf>
    <xf numFmtId="176" fontId="50" fillId="0" borderId="10" xfId="48" applyNumberFormat="1" applyFont="1" applyBorder="1" applyAlignment="1">
      <alignment horizontal="right" vertical="center" wrapText="1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38" fontId="49" fillId="0" borderId="15" xfId="48" applyFont="1" applyBorder="1" applyAlignment="1">
      <alignment horizontal="center" vertical="center"/>
    </xf>
    <xf numFmtId="38" fontId="49" fillId="0" borderId="16" xfId="48" applyFont="1" applyBorder="1" applyAlignment="1">
      <alignment horizontal="center" vertical="center"/>
    </xf>
    <xf numFmtId="38" fontId="49" fillId="0" borderId="25" xfId="48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8" fontId="7" fillId="0" borderId="15" xfId="48" applyFont="1" applyBorder="1" applyAlignment="1">
      <alignment/>
    </xf>
    <xf numFmtId="38" fontId="7" fillId="0" borderId="25" xfId="48" applyFont="1" applyBorder="1" applyAlignment="1">
      <alignment/>
    </xf>
    <xf numFmtId="0" fontId="7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7" fillId="0" borderId="45" xfId="0" applyFont="1" applyBorder="1" applyAlignment="1">
      <alignment shrinkToFit="1"/>
    </xf>
    <xf numFmtId="0" fontId="8" fillId="0" borderId="46" xfId="0" applyFont="1" applyBorder="1" applyAlignment="1">
      <alignment shrinkToFit="1"/>
    </xf>
    <xf numFmtId="0" fontId="8" fillId="0" borderId="47" xfId="0" applyFont="1" applyBorder="1" applyAlignment="1">
      <alignment shrinkToFit="1"/>
    </xf>
    <xf numFmtId="38" fontId="7" fillId="0" borderId="15" xfId="48" applyFont="1" applyBorder="1" applyAlignment="1">
      <alignment horizontal="right" wrapText="1" shrinkToFit="1"/>
    </xf>
    <xf numFmtId="38" fontId="7" fillId="0" borderId="25" xfId="48" applyFont="1" applyBorder="1" applyAlignment="1">
      <alignment horizontal="right" wrapText="1" shrinkToFit="1"/>
    </xf>
    <xf numFmtId="0" fontId="3" fillId="0" borderId="35" xfId="0" applyFont="1" applyBorder="1" applyAlignment="1">
      <alignment vertical="top" wrapText="1" shrinkToFit="1"/>
    </xf>
    <xf numFmtId="0" fontId="3" fillId="0" borderId="36" xfId="0" applyFont="1" applyBorder="1" applyAlignment="1">
      <alignment vertical="top" wrapText="1" shrinkToFit="1"/>
    </xf>
    <xf numFmtId="0" fontId="0" fillId="0" borderId="36" xfId="0" applyBorder="1" applyAlignment="1">
      <alignment vertical="top" shrinkToFit="1"/>
    </xf>
    <xf numFmtId="0" fontId="0" fillId="0" borderId="48" xfId="0" applyBorder="1" applyAlignment="1">
      <alignment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63</xdr:row>
      <xdr:rowOff>1295400</xdr:rowOff>
    </xdr:from>
    <xdr:to>
      <xdr:col>0</xdr:col>
      <xdr:colOff>1219200</xdr:colOff>
      <xdr:row>63</xdr:row>
      <xdr:rowOff>1295400</xdr:rowOff>
    </xdr:to>
    <xdr:sp>
      <xdr:nvSpPr>
        <xdr:cNvPr id="1" name="Line 4"/>
        <xdr:cNvSpPr>
          <a:spLocks/>
        </xdr:cNvSpPr>
      </xdr:nvSpPr>
      <xdr:spPr>
        <a:xfrm>
          <a:off x="342900" y="25088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63</xdr:row>
      <xdr:rowOff>1295400</xdr:rowOff>
    </xdr:from>
    <xdr:to>
      <xdr:col>0</xdr:col>
      <xdr:colOff>1333500</xdr:colOff>
      <xdr:row>63</xdr:row>
      <xdr:rowOff>1438275</xdr:rowOff>
    </xdr:to>
    <xdr:sp>
      <xdr:nvSpPr>
        <xdr:cNvPr id="2" name="Line 5"/>
        <xdr:cNvSpPr>
          <a:spLocks/>
        </xdr:cNvSpPr>
      </xdr:nvSpPr>
      <xdr:spPr>
        <a:xfrm>
          <a:off x="1333500" y="25088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1219200</xdr:colOff>
      <xdr:row>63</xdr:row>
      <xdr:rowOff>1295400</xdr:rowOff>
    </xdr:from>
    <xdr:to>
      <xdr:col>0</xdr:col>
      <xdr:colOff>1457325</xdr:colOff>
      <xdr:row>63</xdr:row>
      <xdr:rowOff>1295400</xdr:rowOff>
    </xdr:to>
    <xdr:sp>
      <xdr:nvSpPr>
        <xdr:cNvPr id="3" name="Line 6"/>
        <xdr:cNvSpPr>
          <a:spLocks/>
        </xdr:cNvSpPr>
      </xdr:nvSpPr>
      <xdr:spPr>
        <a:xfrm flipV="1">
          <a:off x="1219200" y="2508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63</xdr:row>
      <xdr:rowOff>1457325</xdr:rowOff>
    </xdr:from>
    <xdr:to>
      <xdr:col>0</xdr:col>
      <xdr:colOff>1371600</xdr:colOff>
      <xdr:row>63</xdr:row>
      <xdr:rowOff>1495425</xdr:rowOff>
    </xdr:to>
    <xdr:sp>
      <xdr:nvSpPr>
        <xdr:cNvPr id="4" name="Line 7"/>
        <xdr:cNvSpPr>
          <a:spLocks/>
        </xdr:cNvSpPr>
      </xdr:nvSpPr>
      <xdr:spPr>
        <a:xfrm>
          <a:off x="1333500" y="25250775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1371600</xdr:colOff>
      <xdr:row>63</xdr:row>
      <xdr:rowOff>1495425</xdr:rowOff>
    </xdr:from>
    <xdr:to>
      <xdr:col>0</xdr:col>
      <xdr:colOff>1371600</xdr:colOff>
      <xdr:row>63</xdr:row>
      <xdr:rowOff>2333625</xdr:rowOff>
    </xdr:to>
    <xdr:sp>
      <xdr:nvSpPr>
        <xdr:cNvPr id="5" name="Line 8"/>
        <xdr:cNvSpPr>
          <a:spLocks/>
        </xdr:cNvSpPr>
      </xdr:nvSpPr>
      <xdr:spPr>
        <a:xfrm>
          <a:off x="1371600" y="25288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1457325</xdr:colOff>
      <xdr:row>63</xdr:row>
      <xdr:rowOff>1295400</xdr:rowOff>
    </xdr:from>
    <xdr:to>
      <xdr:col>0</xdr:col>
      <xdr:colOff>1457325</xdr:colOff>
      <xdr:row>63</xdr:row>
      <xdr:rowOff>1457325</xdr:rowOff>
    </xdr:to>
    <xdr:sp>
      <xdr:nvSpPr>
        <xdr:cNvPr id="6" name="Line 9"/>
        <xdr:cNvSpPr>
          <a:spLocks/>
        </xdr:cNvSpPr>
      </xdr:nvSpPr>
      <xdr:spPr>
        <a:xfrm>
          <a:off x="1457325" y="25088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1524000</xdr:colOff>
      <xdr:row>63</xdr:row>
      <xdr:rowOff>1485900</xdr:rowOff>
    </xdr:from>
    <xdr:to>
      <xdr:col>0</xdr:col>
      <xdr:colOff>1524000</xdr:colOff>
      <xdr:row>63</xdr:row>
      <xdr:rowOff>2343150</xdr:rowOff>
    </xdr:to>
    <xdr:sp>
      <xdr:nvSpPr>
        <xdr:cNvPr id="7" name="Line 10"/>
        <xdr:cNvSpPr>
          <a:spLocks/>
        </xdr:cNvSpPr>
      </xdr:nvSpPr>
      <xdr:spPr>
        <a:xfrm>
          <a:off x="1524000" y="252793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1457325</xdr:colOff>
      <xdr:row>63</xdr:row>
      <xdr:rowOff>1457325</xdr:rowOff>
    </xdr:from>
    <xdr:to>
      <xdr:col>1</xdr:col>
      <xdr:colOff>485775</xdr:colOff>
      <xdr:row>63</xdr:row>
      <xdr:rowOff>1457325</xdr:rowOff>
    </xdr:to>
    <xdr:sp>
      <xdr:nvSpPr>
        <xdr:cNvPr id="8" name="Line 11"/>
        <xdr:cNvSpPr>
          <a:spLocks/>
        </xdr:cNvSpPr>
      </xdr:nvSpPr>
      <xdr:spPr>
        <a:xfrm>
          <a:off x="1457325" y="25250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63</xdr:row>
      <xdr:rowOff>1295400</xdr:rowOff>
    </xdr:from>
    <xdr:to>
      <xdr:col>1</xdr:col>
      <xdr:colOff>495300</xdr:colOff>
      <xdr:row>63</xdr:row>
      <xdr:rowOff>1457325</xdr:rowOff>
    </xdr:to>
    <xdr:sp>
      <xdr:nvSpPr>
        <xdr:cNvPr id="9" name="Line 12"/>
        <xdr:cNvSpPr>
          <a:spLocks/>
        </xdr:cNvSpPr>
      </xdr:nvSpPr>
      <xdr:spPr>
        <a:xfrm>
          <a:off x="2343150" y="25088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1457325</xdr:colOff>
      <xdr:row>63</xdr:row>
      <xdr:rowOff>1295400</xdr:rowOff>
    </xdr:from>
    <xdr:to>
      <xdr:col>1</xdr:col>
      <xdr:colOff>476250</xdr:colOff>
      <xdr:row>63</xdr:row>
      <xdr:rowOff>1295400</xdr:rowOff>
    </xdr:to>
    <xdr:sp>
      <xdr:nvSpPr>
        <xdr:cNvPr id="10" name="Line 13"/>
        <xdr:cNvSpPr>
          <a:spLocks/>
        </xdr:cNvSpPr>
      </xdr:nvSpPr>
      <xdr:spPr>
        <a:xfrm>
          <a:off x="1457325" y="25088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1495425</xdr:colOff>
      <xdr:row>63</xdr:row>
      <xdr:rowOff>1457325</xdr:rowOff>
    </xdr:from>
    <xdr:to>
      <xdr:col>0</xdr:col>
      <xdr:colOff>1514475</xdr:colOff>
      <xdr:row>63</xdr:row>
      <xdr:rowOff>1485900</xdr:rowOff>
    </xdr:to>
    <xdr:sp>
      <xdr:nvSpPr>
        <xdr:cNvPr id="11" name="Line 14"/>
        <xdr:cNvSpPr>
          <a:spLocks/>
        </xdr:cNvSpPr>
      </xdr:nvSpPr>
      <xdr:spPr>
        <a:xfrm>
          <a:off x="1495425" y="252507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1476375</xdr:colOff>
      <xdr:row>63</xdr:row>
      <xdr:rowOff>1295400</xdr:rowOff>
    </xdr:from>
    <xdr:to>
      <xdr:col>0</xdr:col>
      <xdr:colOff>1476375</xdr:colOff>
      <xdr:row>63</xdr:row>
      <xdr:rowOff>1457325</xdr:rowOff>
    </xdr:to>
    <xdr:sp>
      <xdr:nvSpPr>
        <xdr:cNvPr id="12" name="Line 15"/>
        <xdr:cNvSpPr>
          <a:spLocks/>
        </xdr:cNvSpPr>
      </xdr:nvSpPr>
      <xdr:spPr>
        <a:xfrm>
          <a:off x="1476375" y="25088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1295400</xdr:rowOff>
    </xdr:from>
    <xdr:to>
      <xdr:col>1</xdr:col>
      <xdr:colOff>476250</xdr:colOff>
      <xdr:row>63</xdr:row>
      <xdr:rowOff>1438275</xdr:rowOff>
    </xdr:to>
    <xdr:sp>
      <xdr:nvSpPr>
        <xdr:cNvPr id="13" name="Line 16"/>
        <xdr:cNvSpPr>
          <a:spLocks/>
        </xdr:cNvSpPr>
      </xdr:nvSpPr>
      <xdr:spPr>
        <a:xfrm>
          <a:off x="2324100" y="25088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1295400</xdr:rowOff>
    </xdr:from>
    <xdr:to>
      <xdr:col>3</xdr:col>
      <xdr:colOff>38100</xdr:colOff>
      <xdr:row>63</xdr:row>
      <xdr:rowOff>1295400</xdr:rowOff>
    </xdr:to>
    <xdr:sp>
      <xdr:nvSpPr>
        <xdr:cNvPr id="14" name="Line 17"/>
        <xdr:cNvSpPr>
          <a:spLocks/>
        </xdr:cNvSpPr>
      </xdr:nvSpPr>
      <xdr:spPr>
        <a:xfrm>
          <a:off x="2324100" y="250888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63</xdr:row>
      <xdr:rowOff>1295400</xdr:rowOff>
    </xdr:from>
    <xdr:to>
      <xdr:col>1</xdr:col>
      <xdr:colOff>609600</xdr:colOff>
      <xdr:row>63</xdr:row>
      <xdr:rowOff>1438275</xdr:rowOff>
    </xdr:to>
    <xdr:sp>
      <xdr:nvSpPr>
        <xdr:cNvPr id="15" name="Line 18"/>
        <xdr:cNvSpPr>
          <a:spLocks/>
        </xdr:cNvSpPr>
      </xdr:nvSpPr>
      <xdr:spPr>
        <a:xfrm>
          <a:off x="2457450" y="25088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63</xdr:row>
      <xdr:rowOff>1466850</xdr:rowOff>
    </xdr:from>
    <xdr:to>
      <xdr:col>1</xdr:col>
      <xdr:colOff>457200</xdr:colOff>
      <xdr:row>63</xdr:row>
      <xdr:rowOff>1485900</xdr:rowOff>
    </xdr:to>
    <xdr:sp>
      <xdr:nvSpPr>
        <xdr:cNvPr id="16" name="Line 19"/>
        <xdr:cNvSpPr>
          <a:spLocks/>
        </xdr:cNvSpPr>
      </xdr:nvSpPr>
      <xdr:spPr>
        <a:xfrm flipH="1">
          <a:off x="2286000" y="252603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63</xdr:row>
      <xdr:rowOff>1485900</xdr:rowOff>
    </xdr:from>
    <xdr:to>
      <xdr:col>1</xdr:col>
      <xdr:colOff>428625</xdr:colOff>
      <xdr:row>63</xdr:row>
      <xdr:rowOff>2314575</xdr:rowOff>
    </xdr:to>
    <xdr:sp>
      <xdr:nvSpPr>
        <xdr:cNvPr id="17" name="Line 20"/>
        <xdr:cNvSpPr>
          <a:spLocks/>
        </xdr:cNvSpPr>
      </xdr:nvSpPr>
      <xdr:spPr>
        <a:xfrm>
          <a:off x="2276475" y="252793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63</xdr:row>
      <xdr:rowOff>1438275</xdr:rowOff>
    </xdr:from>
    <xdr:to>
      <xdr:col>1</xdr:col>
      <xdr:colOff>609600</xdr:colOff>
      <xdr:row>63</xdr:row>
      <xdr:rowOff>1485900</xdr:rowOff>
    </xdr:to>
    <xdr:sp>
      <xdr:nvSpPr>
        <xdr:cNvPr id="18" name="Line 21"/>
        <xdr:cNvSpPr>
          <a:spLocks/>
        </xdr:cNvSpPr>
      </xdr:nvSpPr>
      <xdr:spPr>
        <a:xfrm flipH="1">
          <a:off x="2428875" y="2523172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63</xdr:row>
      <xdr:rowOff>1485900</xdr:rowOff>
    </xdr:from>
    <xdr:to>
      <xdr:col>1</xdr:col>
      <xdr:colOff>581025</xdr:colOff>
      <xdr:row>63</xdr:row>
      <xdr:rowOff>2314575</xdr:rowOff>
    </xdr:to>
    <xdr:sp>
      <xdr:nvSpPr>
        <xdr:cNvPr id="19" name="Line 22"/>
        <xdr:cNvSpPr>
          <a:spLocks/>
        </xdr:cNvSpPr>
      </xdr:nvSpPr>
      <xdr:spPr>
        <a:xfrm>
          <a:off x="2428875" y="252793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1524000</xdr:colOff>
      <xdr:row>63</xdr:row>
      <xdr:rowOff>2228850</xdr:rowOff>
    </xdr:from>
    <xdr:to>
      <xdr:col>1</xdr:col>
      <xdr:colOff>428625</xdr:colOff>
      <xdr:row>63</xdr:row>
      <xdr:rowOff>2228850</xdr:rowOff>
    </xdr:to>
    <xdr:sp>
      <xdr:nvSpPr>
        <xdr:cNvPr id="20" name="Line 23"/>
        <xdr:cNvSpPr>
          <a:spLocks/>
        </xdr:cNvSpPr>
      </xdr:nvSpPr>
      <xdr:spPr>
        <a:xfrm>
          <a:off x="1524000" y="26022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63</xdr:row>
      <xdr:rowOff>2333625</xdr:rowOff>
    </xdr:from>
    <xdr:to>
      <xdr:col>2</xdr:col>
      <xdr:colOff>104775</xdr:colOff>
      <xdr:row>63</xdr:row>
      <xdr:rowOff>2333625</xdr:rowOff>
    </xdr:to>
    <xdr:sp>
      <xdr:nvSpPr>
        <xdr:cNvPr id="21" name="Line 24"/>
        <xdr:cNvSpPr>
          <a:spLocks/>
        </xdr:cNvSpPr>
      </xdr:nvSpPr>
      <xdr:spPr>
        <a:xfrm>
          <a:off x="1171575" y="26127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1066800</xdr:colOff>
      <xdr:row>63</xdr:row>
      <xdr:rowOff>2400300</xdr:rowOff>
    </xdr:from>
    <xdr:to>
      <xdr:col>2</xdr:col>
      <xdr:colOff>209550</xdr:colOff>
      <xdr:row>63</xdr:row>
      <xdr:rowOff>2400300</xdr:rowOff>
    </xdr:to>
    <xdr:sp>
      <xdr:nvSpPr>
        <xdr:cNvPr id="22" name="Line 25"/>
        <xdr:cNvSpPr>
          <a:spLocks/>
        </xdr:cNvSpPr>
      </xdr:nvSpPr>
      <xdr:spPr>
        <a:xfrm>
          <a:off x="1066800" y="26193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63</xdr:row>
      <xdr:rowOff>2333625</xdr:rowOff>
    </xdr:from>
    <xdr:to>
      <xdr:col>0</xdr:col>
      <xdr:colOff>1171575</xdr:colOff>
      <xdr:row>63</xdr:row>
      <xdr:rowOff>2400300</xdr:rowOff>
    </xdr:to>
    <xdr:sp>
      <xdr:nvSpPr>
        <xdr:cNvPr id="23" name="Line 26"/>
        <xdr:cNvSpPr>
          <a:spLocks/>
        </xdr:cNvSpPr>
      </xdr:nvSpPr>
      <xdr:spPr>
        <a:xfrm>
          <a:off x="1171575" y="26127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63</xdr:row>
      <xdr:rowOff>2333625</xdr:rowOff>
    </xdr:from>
    <xdr:to>
      <xdr:col>2</xdr:col>
      <xdr:colOff>104775</xdr:colOff>
      <xdr:row>63</xdr:row>
      <xdr:rowOff>2390775</xdr:rowOff>
    </xdr:to>
    <xdr:sp>
      <xdr:nvSpPr>
        <xdr:cNvPr id="24" name="Line 27"/>
        <xdr:cNvSpPr>
          <a:spLocks/>
        </xdr:cNvSpPr>
      </xdr:nvSpPr>
      <xdr:spPr>
        <a:xfrm>
          <a:off x="2638425" y="26127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933450</xdr:colOff>
      <xdr:row>63</xdr:row>
      <xdr:rowOff>2571750</xdr:rowOff>
    </xdr:from>
    <xdr:to>
      <xdr:col>2</xdr:col>
      <xdr:colOff>333375</xdr:colOff>
      <xdr:row>63</xdr:row>
      <xdr:rowOff>2571750</xdr:rowOff>
    </xdr:to>
    <xdr:sp>
      <xdr:nvSpPr>
        <xdr:cNvPr id="25" name="Line 28"/>
        <xdr:cNvSpPr>
          <a:spLocks/>
        </xdr:cNvSpPr>
      </xdr:nvSpPr>
      <xdr:spPr>
        <a:xfrm>
          <a:off x="933450" y="263652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1076325</xdr:colOff>
      <xdr:row>63</xdr:row>
      <xdr:rowOff>2419350</xdr:rowOff>
    </xdr:from>
    <xdr:to>
      <xdr:col>0</xdr:col>
      <xdr:colOff>1076325</xdr:colOff>
      <xdr:row>63</xdr:row>
      <xdr:rowOff>2571750</xdr:rowOff>
    </xdr:to>
    <xdr:sp>
      <xdr:nvSpPr>
        <xdr:cNvPr id="26" name="Line 29"/>
        <xdr:cNvSpPr>
          <a:spLocks/>
        </xdr:cNvSpPr>
      </xdr:nvSpPr>
      <xdr:spPr>
        <a:xfrm>
          <a:off x="1076325" y="26212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2400300</xdr:rowOff>
    </xdr:from>
    <xdr:to>
      <xdr:col>2</xdr:col>
      <xdr:colOff>200025</xdr:colOff>
      <xdr:row>63</xdr:row>
      <xdr:rowOff>2571750</xdr:rowOff>
    </xdr:to>
    <xdr:sp>
      <xdr:nvSpPr>
        <xdr:cNvPr id="27" name="Line 30"/>
        <xdr:cNvSpPr>
          <a:spLocks/>
        </xdr:cNvSpPr>
      </xdr:nvSpPr>
      <xdr:spPr>
        <a:xfrm flipH="1">
          <a:off x="2733675" y="26193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63</xdr:row>
      <xdr:rowOff>1295400</xdr:rowOff>
    </xdr:from>
    <xdr:to>
      <xdr:col>0</xdr:col>
      <xdr:colOff>933450</xdr:colOff>
      <xdr:row>63</xdr:row>
      <xdr:rowOff>2600325</xdr:rowOff>
    </xdr:to>
    <xdr:sp>
      <xdr:nvSpPr>
        <xdr:cNvPr id="28" name="Line 31"/>
        <xdr:cNvSpPr>
          <a:spLocks/>
        </xdr:cNvSpPr>
      </xdr:nvSpPr>
      <xdr:spPr>
        <a:xfrm flipH="1" flipV="1">
          <a:off x="457200" y="25088850"/>
          <a:ext cx="476250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63</xdr:row>
      <xdr:rowOff>1495425</xdr:rowOff>
    </xdr:from>
    <xdr:to>
      <xdr:col>3</xdr:col>
      <xdr:colOff>47625</xdr:colOff>
      <xdr:row>63</xdr:row>
      <xdr:rowOff>2571750</xdr:rowOff>
    </xdr:to>
    <xdr:sp>
      <xdr:nvSpPr>
        <xdr:cNvPr id="29" name="Line 32"/>
        <xdr:cNvSpPr>
          <a:spLocks/>
        </xdr:cNvSpPr>
      </xdr:nvSpPr>
      <xdr:spPr>
        <a:xfrm flipV="1">
          <a:off x="2876550" y="25288875"/>
          <a:ext cx="390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63</xdr:row>
      <xdr:rowOff>1333500</xdr:rowOff>
    </xdr:from>
    <xdr:to>
      <xdr:col>3</xdr:col>
      <xdr:colOff>38100</xdr:colOff>
      <xdr:row>63</xdr:row>
      <xdr:rowOff>1333500</xdr:rowOff>
    </xdr:to>
    <xdr:sp>
      <xdr:nvSpPr>
        <xdr:cNvPr id="30" name="Line 33"/>
        <xdr:cNvSpPr>
          <a:spLocks/>
        </xdr:cNvSpPr>
      </xdr:nvSpPr>
      <xdr:spPr>
        <a:xfrm flipV="1">
          <a:off x="2457450" y="25126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63</xdr:row>
      <xdr:rowOff>1495425</xdr:rowOff>
    </xdr:from>
    <xdr:to>
      <xdr:col>3</xdr:col>
      <xdr:colOff>28575</xdr:colOff>
      <xdr:row>63</xdr:row>
      <xdr:rowOff>1495425</xdr:rowOff>
    </xdr:to>
    <xdr:sp>
      <xdr:nvSpPr>
        <xdr:cNvPr id="31" name="Line 34"/>
        <xdr:cNvSpPr>
          <a:spLocks/>
        </xdr:cNvSpPr>
      </xdr:nvSpPr>
      <xdr:spPr>
        <a:xfrm>
          <a:off x="2438400" y="25288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63</xdr:row>
      <xdr:rowOff>1304925</xdr:rowOff>
    </xdr:from>
    <xdr:to>
      <xdr:col>3</xdr:col>
      <xdr:colOff>38100</xdr:colOff>
      <xdr:row>63</xdr:row>
      <xdr:rowOff>1495425</xdr:rowOff>
    </xdr:to>
    <xdr:sp>
      <xdr:nvSpPr>
        <xdr:cNvPr id="32" name="Line 35"/>
        <xdr:cNvSpPr>
          <a:spLocks/>
        </xdr:cNvSpPr>
      </xdr:nvSpPr>
      <xdr:spPr>
        <a:xfrm>
          <a:off x="3257550" y="25098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63</xdr:row>
      <xdr:rowOff>1219200</xdr:rowOff>
    </xdr:from>
    <xdr:to>
      <xdr:col>3</xdr:col>
      <xdr:colOff>495300</xdr:colOff>
      <xdr:row>63</xdr:row>
      <xdr:rowOff>1381125</xdr:rowOff>
    </xdr:to>
    <xdr:sp>
      <xdr:nvSpPr>
        <xdr:cNvPr id="33" name="Line 36"/>
        <xdr:cNvSpPr>
          <a:spLocks/>
        </xdr:cNvSpPr>
      </xdr:nvSpPr>
      <xdr:spPr>
        <a:xfrm flipV="1">
          <a:off x="3333750" y="25012650"/>
          <a:ext cx="381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63</xdr:row>
      <xdr:rowOff>390525</xdr:rowOff>
    </xdr:from>
    <xdr:to>
      <xdr:col>3</xdr:col>
      <xdr:colOff>38100</xdr:colOff>
      <xdr:row>63</xdr:row>
      <xdr:rowOff>1247775</xdr:rowOff>
    </xdr:to>
    <xdr:sp>
      <xdr:nvSpPr>
        <xdr:cNvPr id="34" name="Line 37"/>
        <xdr:cNvSpPr>
          <a:spLocks/>
        </xdr:cNvSpPr>
      </xdr:nvSpPr>
      <xdr:spPr>
        <a:xfrm flipV="1">
          <a:off x="3257550" y="241839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63</xdr:row>
      <xdr:rowOff>1162050</xdr:rowOff>
    </xdr:from>
    <xdr:to>
      <xdr:col>3</xdr:col>
      <xdr:colOff>28575</xdr:colOff>
      <xdr:row>63</xdr:row>
      <xdr:rowOff>1162050</xdr:rowOff>
    </xdr:to>
    <xdr:sp>
      <xdr:nvSpPr>
        <xdr:cNvPr id="35" name="Line 38"/>
        <xdr:cNvSpPr>
          <a:spLocks/>
        </xdr:cNvSpPr>
      </xdr:nvSpPr>
      <xdr:spPr>
        <a:xfrm flipH="1">
          <a:off x="2447925" y="249555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63</xdr:row>
      <xdr:rowOff>933450</xdr:rowOff>
    </xdr:from>
    <xdr:to>
      <xdr:col>1</xdr:col>
      <xdr:colOff>609600</xdr:colOff>
      <xdr:row>63</xdr:row>
      <xdr:rowOff>1247775</xdr:rowOff>
    </xdr:to>
    <xdr:sp>
      <xdr:nvSpPr>
        <xdr:cNvPr id="36" name="Line 39"/>
        <xdr:cNvSpPr>
          <a:spLocks/>
        </xdr:cNvSpPr>
      </xdr:nvSpPr>
      <xdr:spPr>
        <a:xfrm flipV="1">
          <a:off x="2457450" y="2472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63</xdr:row>
      <xdr:rowOff>962025</xdr:rowOff>
    </xdr:from>
    <xdr:to>
      <xdr:col>2</xdr:col>
      <xdr:colOff>514350</xdr:colOff>
      <xdr:row>63</xdr:row>
      <xdr:rowOff>1162050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2600325" y="2475547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430</a:t>
          </a:r>
        </a:p>
      </xdr:txBody>
    </xdr:sp>
    <xdr:clientData/>
  </xdr:twoCellAnchor>
  <xdr:twoCellAnchor>
    <xdr:from>
      <xdr:col>3</xdr:col>
      <xdr:colOff>495300</xdr:colOff>
      <xdr:row>63</xdr:row>
      <xdr:rowOff>1009650</xdr:rowOff>
    </xdr:from>
    <xdr:to>
      <xdr:col>7</xdr:col>
      <xdr:colOff>152400</xdr:colOff>
      <xdr:row>63</xdr:row>
      <xdr:rowOff>1381125</xdr:rowOff>
    </xdr:to>
    <xdr:sp>
      <xdr:nvSpPr>
        <xdr:cNvPr id="38" name="Text Box 41"/>
        <xdr:cNvSpPr txBox="1">
          <a:spLocks noChangeArrowheads="1"/>
        </xdr:cNvSpPr>
      </xdr:nvSpPr>
      <xdr:spPr>
        <a:xfrm>
          <a:off x="3714750" y="24803100"/>
          <a:ext cx="2228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表層工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密粒度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AS13FR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=40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路盤工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M-25  t=100
</a:t>
          </a:r>
        </a:p>
      </xdr:txBody>
    </xdr:sp>
    <xdr:clientData/>
  </xdr:twoCellAnchor>
  <xdr:twoCellAnchor>
    <xdr:from>
      <xdr:col>0</xdr:col>
      <xdr:colOff>923925</xdr:colOff>
      <xdr:row>63</xdr:row>
      <xdr:rowOff>2638425</xdr:rowOff>
    </xdr:from>
    <xdr:to>
      <xdr:col>0</xdr:col>
      <xdr:colOff>923925</xdr:colOff>
      <xdr:row>63</xdr:row>
      <xdr:rowOff>3590925</xdr:rowOff>
    </xdr:to>
    <xdr:sp>
      <xdr:nvSpPr>
        <xdr:cNvPr id="39" name="Line 42"/>
        <xdr:cNvSpPr>
          <a:spLocks/>
        </xdr:cNvSpPr>
      </xdr:nvSpPr>
      <xdr:spPr>
        <a:xfrm>
          <a:off x="923925" y="264318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63</xdr:row>
      <xdr:rowOff>3514725</xdr:rowOff>
    </xdr:from>
    <xdr:to>
      <xdr:col>2</xdr:col>
      <xdr:colOff>333375</xdr:colOff>
      <xdr:row>63</xdr:row>
      <xdr:rowOff>3514725</xdr:rowOff>
    </xdr:to>
    <xdr:sp>
      <xdr:nvSpPr>
        <xdr:cNvPr id="40" name="Line 43"/>
        <xdr:cNvSpPr>
          <a:spLocks/>
        </xdr:cNvSpPr>
      </xdr:nvSpPr>
      <xdr:spPr>
        <a:xfrm>
          <a:off x="923925" y="27308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63</xdr:row>
      <xdr:rowOff>2676525</xdr:rowOff>
    </xdr:from>
    <xdr:to>
      <xdr:col>2</xdr:col>
      <xdr:colOff>333375</xdr:colOff>
      <xdr:row>63</xdr:row>
      <xdr:rowOff>3581400</xdr:rowOff>
    </xdr:to>
    <xdr:sp>
      <xdr:nvSpPr>
        <xdr:cNvPr id="41" name="Line 44"/>
        <xdr:cNvSpPr>
          <a:spLocks/>
        </xdr:cNvSpPr>
      </xdr:nvSpPr>
      <xdr:spPr>
        <a:xfrm>
          <a:off x="2867025" y="26469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1257300</xdr:colOff>
      <xdr:row>63</xdr:row>
      <xdr:rowOff>3028950</xdr:rowOff>
    </xdr:from>
    <xdr:to>
      <xdr:col>1</xdr:col>
      <xdr:colOff>676275</xdr:colOff>
      <xdr:row>63</xdr:row>
      <xdr:rowOff>3181350</xdr:rowOff>
    </xdr:to>
    <xdr:sp>
      <xdr:nvSpPr>
        <xdr:cNvPr id="42" name="Text Box 45"/>
        <xdr:cNvSpPr txBox="1">
          <a:spLocks noChangeArrowheads="1"/>
        </xdr:cNvSpPr>
      </xdr:nvSpPr>
      <xdr:spPr>
        <a:xfrm>
          <a:off x="1257300" y="26822400"/>
          <a:ext cx="1266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基礎砕石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t=100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W=800</a:t>
          </a:r>
        </a:p>
      </xdr:txBody>
    </xdr:sp>
    <xdr:clientData/>
  </xdr:twoCellAnchor>
  <xdr:twoCellAnchor>
    <xdr:from>
      <xdr:col>0</xdr:col>
      <xdr:colOff>1076325</xdr:colOff>
      <xdr:row>63</xdr:row>
      <xdr:rowOff>2676525</xdr:rowOff>
    </xdr:from>
    <xdr:to>
      <xdr:col>0</xdr:col>
      <xdr:colOff>1076325</xdr:colOff>
      <xdr:row>63</xdr:row>
      <xdr:rowOff>3267075</xdr:rowOff>
    </xdr:to>
    <xdr:sp>
      <xdr:nvSpPr>
        <xdr:cNvPr id="43" name="Line 46"/>
        <xdr:cNvSpPr>
          <a:spLocks/>
        </xdr:cNvSpPr>
      </xdr:nvSpPr>
      <xdr:spPr>
        <a:xfrm>
          <a:off x="1076325" y="264699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1085850</xdr:colOff>
      <xdr:row>63</xdr:row>
      <xdr:rowOff>3219450</xdr:rowOff>
    </xdr:from>
    <xdr:to>
      <xdr:col>2</xdr:col>
      <xdr:colOff>209550</xdr:colOff>
      <xdr:row>63</xdr:row>
      <xdr:rowOff>3219450</xdr:rowOff>
    </xdr:to>
    <xdr:sp>
      <xdr:nvSpPr>
        <xdr:cNvPr id="44" name="Line 47"/>
        <xdr:cNvSpPr>
          <a:spLocks/>
        </xdr:cNvSpPr>
      </xdr:nvSpPr>
      <xdr:spPr>
        <a:xfrm flipV="1">
          <a:off x="1085850" y="270129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63</xdr:row>
      <xdr:rowOff>2676525</xdr:rowOff>
    </xdr:from>
    <xdr:to>
      <xdr:col>2</xdr:col>
      <xdr:colOff>209550</xdr:colOff>
      <xdr:row>63</xdr:row>
      <xdr:rowOff>3238500</xdr:rowOff>
    </xdr:to>
    <xdr:sp>
      <xdr:nvSpPr>
        <xdr:cNvPr id="45" name="Line 48"/>
        <xdr:cNvSpPr>
          <a:spLocks/>
        </xdr:cNvSpPr>
      </xdr:nvSpPr>
      <xdr:spPr>
        <a:xfrm>
          <a:off x="2743200" y="26469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63</xdr:row>
      <xdr:rowOff>2676525</xdr:rowOff>
    </xdr:from>
    <xdr:to>
      <xdr:col>0</xdr:col>
      <xdr:colOff>1171575</xdr:colOff>
      <xdr:row>63</xdr:row>
      <xdr:rowOff>3000375</xdr:rowOff>
    </xdr:to>
    <xdr:sp>
      <xdr:nvSpPr>
        <xdr:cNvPr id="46" name="Line 49"/>
        <xdr:cNvSpPr>
          <a:spLocks/>
        </xdr:cNvSpPr>
      </xdr:nvSpPr>
      <xdr:spPr>
        <a:xfrm flipH="1">
          <a:off x="1171575" y="26469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63</xdr:row>
      <xdr:rowOff>2676525</xdr:rowOff>
    </xdr:from>
    <xdr:to>
      <xdr:col>2</xdr:col>
      <xdr:colOff>104775</xdr:colOff>
      <xdr:row>63</xdr:row>
      <xdr:rowOff>3000375</xdr:rowOff>
    </xdr:to>
    <xdr:sp>
      <xdr:nvSpPr>
        <xdr:cNvPr id="47" name="Line 50"/>
        <xdr:cNvSpPr>
          <a:spLocks/>
        </xdr:cNvSpPr>
      </xdr:nvSpPr>
      <xdr:spPr>
        <a:xfrm>
          <a:off x="2638425" y="26469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1162050</xdr:colOff>
      <xdr:row>63</xdr:row>
      <xdr:rowOff>2905125</xdr:rowOff>
    </xdr:from>
    <xdr:to>
      <xdr:col>2</xdr:col>
      <xdr:colOff>104775</xdr:colOff>
      <xdr:row>63</xdr:row>
      <xdr:rowOff>2905125</xdr:rowOff>
    </xdr:to>
    <xdr:sp>
      <xdr:nvSpPr>
        <xdr:cNvPr id="48" name="Line 51"/>
        <xdr:cNvSpPr>
          <a:spLocks/>
        </xdr:cNvSpPr>
      </xdr:nvSpPr>
      <xdr:spPr>
        <a:xfrm>
          <a:off x="1162050" y="266985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1323975</xdr:colOff>
      <xdr:row>63</xdr:row>
      <xdr:rowOff>2714625</xdr:rowOff>
    </xdr:from>
    <xdr:to>
      <xdr:col>1</xdr:col>
      <xdr:colOff>628650</xdr:colOff>
      <xdr:row>63</xdr:row>
      <xdr:rowOff>2867025</xdr:rowOff>
    </xdr:to>
    <xdr:sp>
      <xdr:nvSpPr>
        <xdr:cNvPr id="49" name="Text Box 52"/>
        <xdr:cNvSpPr txBox="1">
          <a:spLocks noChangeArrowheads="1"/>
        </xdr:cNvSpPr>
      </xdr:nvSpPr>
      <xdr:spPr>
        <a:xfrm>
          <a:off x="1323975" y="26508075"/>
          <a:ext cx="1152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ベース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 t=50 W=700</a:t>
          </a:r>
        </a:p>
      </xdr:txBody>
    </xdr:sp>
    <xdr:clientData/>
  </xdr:twoCellAnchor>
  <xdr:twoCellAnchor>
    <xdr:from>
      <xdr:col>0</xdr:col>
      <xdr:colOff>1495425</xdr:colOff>
      <xdr:row>63</xdr:row>
      <xdr:rowOff>3343275</xdr:rowOff>
    </xdr:from>
    <xdr:to>
      <xdr:col>1</xdr:col>
      <xdr:colOff>609600</xdr:colOff>
      <xdr:row>63</xdr:row>
      <xdr:rowOff>3476625</xdr:rowOff>
    </xdr:to>
    <xdr:sp>
      <xdr:nvSpPr>
        <xdr:cNvPr id="50" name="Text Box 53"/>
        <xdr:cNvSpPr txBox="1">
          <a:spLocks noChangeArrowheads="1"/>
        </xdr:cNvSpPr>
      </xdr:nvSpPr>
      <xdr:spPr>
        <a:xfrm>
          <a:off x="1495425" y="27136725"/>
          <a:ext cx="962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基面整正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W=1,000</a:t>
          </a:r>
        </a:p>
      </xdr:txBody>
    </xdr:sp>
    <xdr:clientData/>
  </xdr:twoCellAnchor>
  <xdr:twoCellAnchor>
    <xdr:from>
      <xdr:col>2</xdr:col>
      <xdr:colOff>304800</xdr:colOff>
      <xdr:row>63</xdr:row>
      <xdr:rowOff>2333625</xdr:rowOff>
    </xdr:from>
    <xdr:to>
      <xdr:col>2</xdr:col>
      <xdr:colOff>600075</xdr:colOff>
      <xdr:row>63</xdr:row>
      <xdr:rowOff>2847975</xdr:rowOff>
    </xdr:to>
    <xdr:sp>
      <xdr:nvSpPr>
        <xdr:cNvPr id="51" name="Line 54"/>
        <xdr:cNvSpPr>
          <a:spLocks/>
        </xdr:cNvSpPr>
      </xdr:nvSpPr>
      <xdr:spPr>
        <a:xfrm flipH="1" flipV="1">
          <a:off x="2838450" y="261270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63</xdr:row>
      <xdr:rowOff>2838450</xdr:rowOff>
    </xdr:from>
    <xdr:to>
      <xdr:col>5</xdr:col>
      <xdr:colOff>247650</xdr:colOff>
      <xdr:row>63</xdr:row>
      <xdr:rowOff>3238500</xdr:rowOff>
    </xdr:to>
    <xdr:sp>
      <xdr:nvSpPr>
        <xdr:cNvPr id="52" name="Text Box 55"/>
        <xdr:cNvSpPr txBox="1">
          <a:spLocks noChangeArrowheads="1"/>
        </xdr:cNvSpPr>
      </xdr:nvSpPr>
      <xdr:spPr>
        <a:xfrm>
          <a:off x="3143250" y="26631900"/>
          <a:ext cx="15240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RC-40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）埋戻し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xdr:txBody>
    </xdr:sp>
    <xdr:clientData/>
  </xdr:twoCellAnchor>
  <xdr:twoCellAnchor>
    <xdr:from>
      <xdr:col>0</xdr:col>
      <xdr:colOff>1047750</xdr:colOff>
      <xdr:row>63</xdr:row>
      <xdr:rowOff>2209800</xdr:rowOff>
    </xdr:from>
    <xdr:to>
      <xdr:col>2</xdr:col>
      <xdr:colOff>657225</xdr:colOff>
      <xdr:row>63</xdr:row>
      <xdr:rowOff>2847975</xdr:rowOff>
    </xdr:to>
    <xdr:sp>
      <xdr:nvSpPr>
        <xdr:cNvPr id="53" name="Line 56"/>
        <xdr:cNvSpPr>
          <a:spLocks/>
        </xdr:cNvSpPr>
      </xdr:nvSpPr>
      <xdr:spPr>
        <a:xfrm flipH="1" flipV="1">
          <a:off x="1047750" y="26003250"/>
          <a:ext cx="2143125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63</xdr:row>
      <xdr:rowOff>2066925</xdr:rowOff>
    </xdr:from>
    <xdr:to>
      <xdr:col>2</xdr:col>
      <xdr:colOff>276225</xdr:colOff>
      <xdr:row>63</xdr:row>
      <xdr:rowOff>2238375</xdr:rowOff>
    </xdr:to>
    <xdr:sp>
      <xdr:nvSpPr>
        <xdr:cNvPr id="54" name="Text Box 57"/>
        <xdr:cNvSpPr txBox="1">
          <a:spLocks noChangeArrowheads="1"/>
        </xdr:cNvSpPr>
      </xdr:nvSpPr>
      <xdr:spPr>
        <a:xfrm>
          <a:off x="2628900" y="25860375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857250</xdr:colOff>
      <xdr:row>63</xdr:row>
      <xdr:rowOff>1866900</xdr:rowOff>
    </xdr:from>
    <xdr:to>
      <xdr:col>0</xdr:col>
      <xdr:colOff>1066800</xdr:colOff>
      <xdr:row>63</xdr:row>
      <xdr:rowOff>2066925</xdr:rowOff>
    </xdr:to>
    <xdr:sp>
      <xdr:nvSpPr>
        <xdr:cNvPr id="55" name="Text Box 58"/>
        <xdr:cNvSpPr txBox="1">
          <a:spLocks noChangeArrowheads="1"/>
        </xdr:cNvSpPr>
      </xdr:nvSpPr>
      <xdr:spPr>
        <a:xfrm>
          <a:off x="857250" y="256603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</xdr:col>
      <xdr:colOff>323850</xdr:colOff>
      <xdr:row>63</xdr:row>
      <xdr:rowOff>1990725</xdr:rowOff>
    </xdr:from>
    <xdr:to>
      <xdr:col>2</xdr:col>
      <xdr:colOff>114300</xdr:colOff>
      <xdr:row>63</xdr:row>
      <xdr:rowOff>2286000</xdr:rowOff>
    </xdr:to>
    <xdr:sp>
      <xdr:nvSpPr>
        <xdr:cNvPr id="56" name="Line 59"/>
        <xdr:cNvSpPr>
          <a:spLocks/>
        </xdr:cNvSpPr>
      </xdr:nvSpPr>
      <xdr:spPr>
        <a:xfrm flipH="1">
          <a:off x="2171700" y="25784175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63</xdr:row>
      <xdr:rowOff>1914525</xdr:rowOff>
    </xdr:from>
    <xdr:to>
      <xdr:col>5</xdr:col>
      <xdr:colOff>438150</xdr:colOff>
      <xdr:row>63</xdr:row>
      <xdr:rowOff>2105025</xdr:rowOff>
    </xdr:to>
    <xdr:sp>
      <xdr:nvSpPr>
        <xdr:cNvPr id="57" name="Text Box 60"/>
        <xdr:cNvSpPr txBox="1">
          <a:spLocks noChangeArrowheads="1"/>
        </xdr:cNvSpPr>
      </xdr:nvSpPr>
      <xdr:spPr>
        <a:xfrm>
          <a:off x="3390900" y="25707975"/>
          <a:ext cx="1466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調整インバート　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=50</a:t>
          </a:r>
        </a:p>
      </xdr:txBody>
    </xdr:sp>
    <xdr:clientData/>
  </xdr:twoCellAnchor>
  <xdr:twoCellAnchor>
    <xdr:from>
      <xdr:col>0</xdr:col>
      <xdr:colOff>1581150</xdr:colOff>
      <xdr:row>63</xdr:row>
      <xdr:rowOff>1590675</xdr:rowOff>
    </xdr:from>
    <xdr:to>
      <xdr:col>1</xdr:col>
      <xdr:colOff>381000</xdr:colOff>
      <xdr:row>63</xdr:row>
      <xdr:rowOff>1733550</xdr:rowOff>
    </xdr:to>
    <xdr:sp>
      <xdr:nvSpPr>
        <xdr:cNvPr id="58" name="Text Box 61"/>
        <xdr:cNvSpPr txBox="1">
          <a:spLocks noChangeArrowheads="1"/>
        </xdr:cNvSpPr>
      </xdr:nvSpPr>
      <xdr:spPr>
        <a:xfrm>
          <a:off x="1581150" y="2538412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VS300*300</a:t>
          </a:r>
        </a:p>
      </xdr:txBody>
    </xdr:sp>
    <xdr:clientData/>
  </xdr:twoCellAnchor>
  <xdr:twoCellAnchor>
    <xdr:from>
      <xdr:col>2</xdr:col>
      <xdr:colOff>104775</xdr:colOff>
      <xdr:row>63</xdr:row>
      <xdr:rowOff>1990725</xdr:rowOff>
    </xdr:from>
    <xdr:to>
      <xdr:col>3</xdr:col>
      <xdr:colOff>133350</xdr:colOff>
      <xdr:row>63</xdr:row>
      <xdr:rowOff>1990725</xdr:rowOff>
    </xdr:to>
    <xdr:sp>
      <xdr:nvSpPr>
        <xdr:cNvPr id="59" name="Line 62"/>
        <xdr:cNvSpPr>
          <a:spLocks/>
        </xdr:cNvSpPr>
      </xdr:nvSpPr>
      <xdr:spPr>
        <a:xfrm>
          <a:off x="2638425" y="257841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63</xdr:row>
      <xdr:rowOff>114300</xdr:rowOff>
    </xdr:from>
    <xdr:to>
      <xdr:col>7</xdr:col>
      <xdr:colOff>714375</xdr:colOff>
      <xdr:row>63</xdr:row>
      <xdr:rowOff>723900</xdr:rowOff>
    </xdr:to>
    <xdr:sp>
      <xdr:nvSpPr>
        <xdr:cNvPr id="60" name="Text Box 63"/>
        <xdr:cNvSpPr txBox="1">
          <a:spLocks noChangeArrowheads="1"/>
        </xdr:cNvSpPr>
      </xdr:nvSpPr>
      <xdr:spPr>
        <a:xfrm>
          <a:off x="4181475" y="23907750"/>
          <a:ext cx="2324100" cy="6096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標準断面図など見積り数量の根拠となる図及び、計算書を業者が記入してください。</a:t>
          </a:r>
        </a:p>
      </xdr:txBody>
    </xdr:sp>
    <xdr:clientData/>
  </xdr:twoCellAnchor>
  <xdr:twoCellAnchor>
    <xdr:from>
      <xdr:col>0</xdr:col>
      <xdr:colOff>447675</xdr:colOff>
      <xdr:row>63</xdr:row>
      <xdr:rowOff>352425</xdr:rowOff>
    </xdr:from>
    <xdr:to>
      <xdr:col>0</xdr:col>
      <xdr:colOff>447675</xdr:colOff>
      <xdr:row>63</xdr:row>
      <xdr:rowOff>1219200</xdr:rowOff>
    </xdr:to>
    <xdr:sp>
      <xdr:nvSpPr>
        <xdr:cNvPr id="61" name="Line 64"/>
        <xdr:cNvSpPr>
          <a:spLocks/>
        </xdr:cNvSpPr>
      </xdr:nvSpPr>
      <xdr:spPr>
        <a:xfrm flipV="1">
          <a:off x="447675" y="241458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63</xdr:row>
      <xdr:rowOff>552450</xdr:rowOff>
    </xdr:from>
    <xdr:to>
      <xdr:col>3</xdr:col>
      <xdr:colOff>28575</xdr:colOff>
      <xdr:row>63</xdr:row>
      <xdr:rowOff>552450</xdr:rowOff>
    </xdr:to>
    <xdr:sp>
      <xdr:nvSpPr>
        <xdr:cNvPr id="62" name="Line 65"/>
        <xdr:cNvSpPr>
          <a:spLocks/>
        </xdr:cNvSpPr>
      </xdr:nvSpPr>
      <xdr:spPr>
        <a:xfrm>
          <a:off x="438150" y="243459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1524000</xdr:colOff>
      <xdr:row>63</xdr:row>
      <xdr:rowOff>295275</xdr:rowOff>
    </xdr:from>
    <xdr:to>
      <xdr:col>1</xdr:col>
      <xdr:colOff>285750</xdr:colOff>
      <xdr:row>63</xdr:row>
      <xdr:rowOff>485775</xdr:rowOff>
    </xdr:to>
    <xdr:sp>
      <xdr:nvSpPr>
        <xdr:cNvPr id="63" name="Text Box 66"/>
        <xdr:cNvSpPr txBox="1">
          <a:spLocks noChangeArrowheads="1"/>
        </xdr:cNvSpPr>
      </xdr:nvSpPr>
      <xdr:spPr>
        <a:xfrm>
          <a:off x="1524000" y="240887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1,360</a:t>
          </a:r>
        </a:p>
      </xdr:txBody>
    </xdr:sp>
    <xdr:clientData/>
  </xdr:twoCellAnchor>
  <xdr:twoCellAnchor>
    <xdr:from>
      <xdr:col>0</xdr:col>
      <xdr:colOff>85725</xdr:colOff>
      <xdr:row>63</xdr:row>
      <xdr:rowOff>1295400</xdr:rowOff>
    </xdr:from>
    <xdr:to>
      <xdr:col>0</xdr:col>
      <xdr:colOff>314325</xdr:colOff>
      <xdr:row>63</xdr:row>
      <xdr:rowOff>1295400</xdr:rowOff>
    </xdr:to>
    <xdr:sp>
      <xdr:nvSpPr>
        <xdr:cNvPr id="64" name="Line 67"/>
        <xdr:cNvSpPr>
          <a:spLocks/>
        </xdr:cNvSpPr>
      </xdr:nvSpPr>
      <xdr:spPr>
        <a:xfrm flipH="1">
          <a:off x="85725" y="25088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63</xdr:row>
      <xdr:rowOff>2571750</xdr:rowOff>
    </xdr:from>
    <xdr:to>
      <xdr:col>0</xdr:col>
      <xdr:colOff>619125</xdr:colOff>
      <xdr:row>63</xdr:row>
      <xdr:rowOff>2571750</xdr:rowOff>
    </xdr:to>
    <xdr:sp>
      <xdr:nvSpPr>
        <xdr:cNvPr id="65" name="Line 68"/>
        <xdr:cNvSpPr>
          <a:spLocks/>
        </xdr:cNvSpPr>
      </xdr:nvSpPr>
      <xdr:spPr>
        <a:xfrm flipH="1">
          <a:off x="57150" y="26365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63</xdr:row>
      <xdr:rowOff>1295400</xdr:rowOff>
    </xdr:from>
    <xdr:to>
      <xdr:col>0</xdr:col>
      <xdr:colOff>257175</xdr:colOff>
      <xdr:row>63</xdr:row>
      <xdr:rowOff>2571750</xdr:rowOff>
    </xdr:to>
    <xdr:sp>
      <xdr:nvSpPr>
        <xdr:cNvPr id="66" name="Line 69"/>
        <xdr:cNvSpPr>
          <a:spLocks/>
        </xdr:cNvSpPr>
      </xdr:nvSpPr>
      <xdr:spPr>
        <a:xfrm>
          <a:off x="257175" y="250888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63</xdr:row>
      <xdr:rowOff>1733550</xdr:rowOff>
    </xdr:from>
    <xdr:to>
      <xdr:col>0</xdr:col>
      <xdr:colOff>295275</xdr:colOff>
      <xdr:row>63</xdr:row>
      <xdr:rowOff>2133600</xdr:rowOff>
    </xdr:to>
    <xdr:sp>
      <xdr:nvSpPr>
        <xdr:cNvPr id="67" name="Text Box 70"/>
        <xdr:cNvSpPr txBox="1">
          <a:spLocks noChangeArrowheads="1"/>
        </xdr:cNvSpPr>
      </xdr:nvSpPr>
      <xdr:spPr>
        <a:xfrm>
          <a:off x="95250" y="255270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595</a:t>
          </a:r>
        </a:p>
      </xdr:txBody>
    </xdr:sp>
    <xdr:clientData/>
  </xdr:twoCellAnchor>
  <xdr:twoCellAnchor>
    <xdr:from>
      <xdr:col>3</xdr:col>
      <xdr:colOff>228600</xdr:colOff>
      <xdr:row>63</xdr:row>
      <xdr:rowOff>323850</xdr:rowOff>
    </xdr:from>
    <xdr:to>
      <xdr:col>4</xdr:col>
      <xdr:colOff>276225</xdr:colOff>
      <xdr:row>63</xdr:row>
      <xdr:rowOff>523875</xdr:rowOff>
    </xdr:to>
    <xdr:sp>
      <xdr:nvSpPr>
        <xdr:cNvPr id="68" name="Line 76"/>
        <xdr:cNvSpPr>
          <a:spLocks/>
        </xdr:cNvSpPr>
      </xdr:nvSpPr>
      <xdr:spPr>
        <a:xfrm flipH="1">
          <a:off x="3448050" y="24117300"/>
          <a:ext cx="733425" cy="1905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63</xdr:row>
      <xdr:rowOff>323850</xdr:rowOff>
    </xdr:from>
    <xdr:to>
      <xdr:col>7</xdr:col>
      <xdr:colOff>1162050</xdr:colOff>
      <xdr:row>63</xdr:row>
      <xdr:rowOff>352425</xdr:rowOff>
    </xdr:to>
    <xdr:sp>
      <xdr:nvSpPr>
        <xdr:cNvPr id="69" name="Line 77"/>
        <xdr:cNvSpPr>
          <a:spLocks/>
        </xdr:cNvSpPr>
      </xdr:nvSpPr>
      <xdr:spPr>
        <a:xfrm>
          <a:off x="6496050" y="24117300"/>
          <a:ext cx="45720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581025</xdr:colOff>
      <xdr:row>36</xdr:row>
      <xdr:rowOff>142875</xdr:rowOff>
    </xdr:to>
    <xdr:sp>
      <xdr:nvSpPr>
        <xdr:cNvPr id="70" name="Text Box 63"/>
        <xdr:cNvSpPr txBox="1">
          <a:spLocks noChangeArrowheads="1"/>
        </xdr:cNvSpPr>
      </xdr:nvSpPr>
      <xdr:spPr>
        <a:xfrm>
          <a:off x="5791200" y="14439900"/>
          <a:ext cx="1752600" cy="3143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市役所の記載及び押印欄</a:t>
          </a:r>
        </a:p>
      </xdr:txBody>
    </xdr:sp>
    <xdr:clientData/>
  </xdr:twoCellAnchor>
  <xdr:twoCellAnchor>
    <xdr:from>
      <xdr:col>8</xdr:col>
      <xdr:colOff>571500</xdr:colOff>
      <xdr:row>35</xdr:row>
      <xdr:rowOff>19050</xdr:rowOff>
    </xdr:from>
    <xdr:to>
      <xdr:col>9</xdr:col>
      <xdr:colOff>647700</xdr:colOff>
      <xdr:row>36</xdr:row>
      <xdr:rowOff>66675</xdr:rowOff>
    </xdr:to>
    <xdr:sp>
      <xdr:nvSpPr>
        <xdr:cNvPr id="71" name="Line 77"/>
        <xdr:cNvSpPr>
          <a:spLocks/>
        </xdr:cNvSpPr>
      </xdr:nvSpPr>
      <xdr:spPr>
        <a:xfrm>
          <a:off x="7534275" y="14458950"/>
          <a:ext cx="895350" cy="219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43</xdr:row>
      <xdr:rowOff>9525</xdr:rowOff>
    </xdr:from>
    <xdr:to>
      <xdr:col>10</xdr:col>
      <xdr:colOff>371475</xdr:colOff>
      <xdr:row>44</xdr:row>
      <xdr:rowOff>19050</xdr:rowOff>
    </xdr:to>
    <xdr:sp>
      <xdr:nvSpPr>
        <xdr:cNvPr id="72" name="Oval 80"/>
        <xdr:cNvSpPr>
          <a:spLocks/>
        </xdr:cNvSpPr>
      </xdr:nvSpPr>
      <xdr:spPr>
        <a:xfrm>
          <a:off x="7096125" y="16383000"/>
          <a:ext cx="1762125" cy="457200"/>
        </a:xfrm>
        <a:prstGeom prst="ellips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34</xdr:row>
      <xdr:rowOff>0</xdr:rowOff>
    </xdr:from>
    <xdr:to>
      <xdr:col>13</xdr:col>
      <xdr:colOff>9525</xdr:colOff>
      <xdr:row>39</xdr:row>
      <xdr:rowOff>0</xdr:rowOff>
    </xdr:to>
    <xdr:sp>
      <xdr:nvSpPr>
        <xdr:cNvPr id="73" name="Oval 80"/>
        <xdr:cNvSpPr>
          <a:spLocks/>
        </xdr:cNvSpPr>
      </xdr:nvSpPr>
      <xdr:spPr>
        <a:xfrm>
          <a:off x="8439150" y="14268450"/>
          <a:ext cx="2171700" cy="114300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42</xdr:row>
      <xdr:rowOff>438150</xdr:rowOff>
    </xdr:from>
    <xdr:to>
      <xdr:col>12</xdr:col>
      <xdr:colOff>590550</xdr:colOff>
      <xdr:row>44</xdr:row>
      <xdr:rowOff>28575</xdr:rowOff>
    </xdr:to>
    <xdr:sp>
      <xdr:nvSpPr>
        <xdr:cNvPr id="74" name="Oval 80"/>
        <xdr:cNvSpPr>
          <a:spLocks/>
        </xdr:cNvSpPr>
      </xdr:nvSpPr>
      <xdr:spPr>
        <a:xfrm>
          <a:off x="10010775" y="16363950"/>
          <a:ext cx="476250" cy="485775"/>
        </a:xfrm>
        <a:prstGeom prst="ellips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36</xdr:row>
      <xdr:rowOff>152400</xdr:rowOff>
    </xdr:from>
    <xdr:to>
      <xdr:col>12</xdr:col>
      <xdr:colOff>85725</xdr:colOff>
      <xdr:row>43</xdr:row>
      <xdr:rowOff>57150</xdr:rowOff>
    </xdr:to>
    <xdr:sp>
      <xdr:nvSpPr>
        <xdr:cNvPr id="75" name="Line 77"/>
        <xdr:cNvSpPr>
          <a:spLocks/>
        </xdr:cNvSpPr>
      </xdr:nvSpPr>
      <xdr:spPr>
        <a:xfrm>
          <a:off x="7534275" y="14763750"/>
          <a:ext cx="2447925" cy="1666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36</xdr:row>
      <xdr:rowOff>161925</xdr:rowOff>
    </xdr:from>
    <xdr:to>
      <xdr:col>9</xdr:col>
      <xdr:colOff>28575</xdr:colOff>
      <xdr:row>43</xdr:row>
      <xdr:rowOff>114300</xdr:rowOff>
    </xdr:to>
    <xdr:sp>
      <xdr:nvSpPr>
        <xdr:cNvPr id="76" name="Line 77"/>
        <xdr:cNvSpPr>
          <a:spLocks/>
        </xdr:cNvSpPr>
      </xdr:nvSpPr>
      <xdr:spPr>
        <a:xfrm>
          <a:off x="7534275" y="14773275"/>
          <a:ext cx="276225" cy="17145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48</xdr:row>
      <xdr:rowOff>76200</xdr:rowOff>
    </xdr:from>
    <xdr:to>
      <xdr:col>9</xdr:col>
      <xdr:colOff>600075</xdr:colOff>
      <xdr:row>62</xdr:row>
      <xdr:rowOff>171450</xdr:rowOff>
    </xdr:to>
    <xdr:sp>
      <xdr:nvSpPr>
        <xdr:cNvPr id="77" name="Text Box 63"/>
        <xdr:cNvSpPr txBox="1">
          <a:spLocks noChangeArrowheads="1"/>
        </xdr:cNvSpPr>
      </xdr:nvSpPr>
      <xdr:spPr>
        <a:xfrm>
          <a:off x="7124700" y="18297525"/>
          <a:ext cx="1257300" cy="52959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市役所の記載欄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view="pageBreakPreview" zoomScaleSheetLayoutView="100" zoomScalePageLayoutView="0" workbookViewId="0" topLeftCell="A1">
      <selection activeCell="F59" sqref="F59"/>
    </sheetView>
  </sheetViews>
  <sheetFormatPr defaultColWidth="9.00390625" defaultRowHeight="13.5"/>
  <cols>
    <col min="1" max="1" width="24.25390625" style="1" customWidth="1"/>
    <col min="2" max="4" width="9.00390625" style="1" customWidth="1"/>
    <col min="5" max="5" width="6.75390625" style="1" customWidth="1"/>
    <col min="6" max="7" width="9.00390625" style="1" customWidth="1"/>
    <col min="8" max="8" width="15.375" style="1" customWidth="1"/>
    <col min="9" max="9" width="10.75390625" style="1" customWidth="1"/>
    <col min="10" max="13" width="9.25390625" style="1" customWidth="1"/>
    <col min="14" max="16384" width="9.00390625" style="1" customWidth="1"/>
  </cols>
  <sheetData>
    <row r="1" ht="12.75" customHeight="1"/>
    <row r="2" spans="1:13" ht="2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3.5">
      <c r="A3" s="68" t="s">
        <v>78</v>
      </c>
      <c r="K3" s="65" t="s">
        <v>2</v>
      </c>
      <c r="L3" s="66"/>
      <c r="M3" s="67"/>
    </row>
    <row r="4" spans="1:13" ht="13.5">
      <c r="A4" s="68"/>
      <c r="B4" s="27"/>
      <c r="C4" s="27"/>
      <c r="D4" s="27"/>
      <c r="J4" s="18"/>
      <c r="K4" s="2" t="s">
        <v>18</v>
      </c>
      <c r="L4" s="14" t="s">
        <v>19</v>
      </c>
      <c r="M4" s="14" t="s">
        <v>3</v>
      </c>
    </row>
    <row r="5" spans="10:13" ht="24.75" customHeight="1">
      <c r="J5" s="18"/>
      <c r="K5" s="63"/>
      <c r="L5" s="63"/>
      <c r="M5" s="63"/>
    </row>
    <row r="6" spans="8:13" ht="24.75" customHeight="1" thickBot="1">
      <c r="H6" s="21" t="s">
        <v>79</v>
      </c>
      <c r="I6" s="21"/>
      <c r="J6" s="18"/>
      <c r="K6" s="64"/>
      <c r="L6" s="64"/>
      <c r="M6" s="64"/>
    </row>
    <row r="7" spans="1:13" ht="13.5" customHeight="1" thickTop="1">
      <c r="A7" s="71" t="s">
        <v>11</v>
      </c>
      <c r="B7" s="73" t="s">
        <v>21</v>
      </c>
      <c r="C7" s="74"/>
      <c r="D7" s="74"/>
      <c r="E7" s="74"/>
      <c r="F7" s="74"/>
      <c r="G7" s="74"/>
      <c r="H7" s="76" t="s">
        <v>12</v>
      </c>
      <c r="I7" s="50"/>
      <c r="J7" s="51"/>
      <c r="K7" s="51"/>
      <c r="L7" s="51"/>
      <c r="M7" s="52"/>
    </row>
    <row r="8" spans="1:13" ht="13.5">
      <c r="A8" s="72"/>
      <c r="B8" s="75"/>
      <c r="C8" s="75"/>
      <c r="D8" s="75"/>
      <c r="E8" s="75"/>
      <c r="F8" s="75"/>
      <c r="G8" s="75"/>
      <c r="H8" s="77"/>
      <c r="I8" s="53"/>
      <c r="J8" s="54"/>
      <c r="K8" s="54"/>
      <c r="L8" s="54"/>
      <c r="M8" s="55"/>
    </row>
    <row r="9" spans="1:13" ht="13.5">
      <c r="A9" s="72"/>
      <c r="B9" s="75"/>
      <c r="C9" s="75"/>
      <c r="D9" s="75"/>
      <c r="E9" s="75"/>
      <c r="F9" s="75"/>
      <c r="G9" s="75"/>
      <c r="H9" s="77"/>
      <c r="I9" s="53"/>
      <c r="J9" s="54"/>
      <c r="K9" s="54"/>
      <c r="L9" s="54"/>
      <c r="M9" s="55"/>
    </row>
    <row r="10" spans="1:13" ht="13.5">
      <c r="A10" s="72"/>
      <c r="B10" s="75"/>
      <c r="C10" s="75"/>
      <c r="D10" s="75"/>
      <c r="E10" s="75"/>
      <c r="F10" s="75"/>
      <c r="G10" s="75"/>
      <c r="H10" s="77"/>
      <c r="I10" s="56"/>
      <c r="J10" s="57"/>
      <c r="K10" s="57"/>
      <c r="L10" s="57"/>
      <c r="M10" s="58"/>
    </row>
    <row r="11" spans="1:13" ht="35.25" customHeight="1">
      <c r="A11" s="4" t="s">
        <v>13</v>
      </c>
      <c r="B11" s="78"/>
      <c r="C11" s="78"/>
      <c r="D11" s="78"/>
      <c r="E11" s="78"/>
      <c r="F11" s="78"/>
      <c r="G11" s="63" t="s">
        <v>16</v>
      </c>
      <c r="H11" s="63"/>
      <c r="I11" s="59"/>
      <c r="J11" s="60"/>
      <c r="K11" s="60"/>
      <c r="L11" s="60"/>
      <c r="M11" s="61"/>
    </row>
    <row r="12" spans="1:13" ht="35.25" customHeight="1">
      <c r="A12" s="4" t="s">
        <v>14</v>
      </c>
      <c r="B12" s="65" t="s">
        <v>74</v>
      </c>
      <c r="C12" s="69"/>
      <c r="D12" s="69"/>
      <c r="E12" s="69"/>
      <c r="F12" s="70"/>
      <c r="G12" s="63" t="s">
        <v>26</v>
      </c>
      <c r="H12" s="63"/>
      <c r="I12" s="65" t="s">
        <v>75</v>
      </c>
      <c r="J12" s="69"/>
      <c r="K12" s="70"/>
      <c r="L12" s="2" t="s">
        <v>24</v>
      </c>
      <c r="M12" s="5" t="s">
        <v>25</v>
      </c>
    </row>
    <row r="13" spans="1:13" ht="27" customHeight="1" thickBot="1">
      <c r="A13" s="87" t="s">
        <v>15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7" customHeight="1" thickTop="1">
      <c r="A14" s="90" t="s">
        <v>17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27" customHeight="1" thickBot="1">
      <c r="A15" s="91" t="s">
        <v>20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29.25" customHeight="1" thickTop="1">
      <c r="A16" s="7" t="s">
        <v>4</v>
      </c>
      <c r="B16" s="3" t="s">
        <v>5</v>
      </c>
      <c r="C16" s="3" t="s">
        <v>6</v>
      </c>
      <c r="D16" s="3" t="s">
        <v>1</v>
      </c>
      <c r="E16" s="3" t="s">
        <v>7</v>
      </c>
      <c r="F16" s="3" t="s">
        <v>8</v>
      </c>
      <c r="G16" s="3" t="s">
        <v>9</v>
      </c>
      <c r="H16" s="3" t="s">
        <v>10</v>
      </c>
      <c r="I16" s="92" t="s">
        <v>23</v>
      </c>
      <c r="J16" s="95"/>
      <c r="K16" s="92" t="s">
        <v>22</v>
      </c>
      <c r="L16" s="93"/>
      <c r="M16" s="94"/>
    </row>
    <row r="17" spans="1:13" ht="29.25" customHeight="1">
      <c r="A17" s="8"/>
      <c r="B17" s="6"/>
      <c r="C17" s="6"/>
      <c r="D17" s="6"/>
      <c r="E17" s="6"/>
      <c r="F17" s="6"/>
      <c r="G17" s="6"/>
      <c r="H17" s="6"/>
      <c r="I17" s="83"/>
      <c r="J17" s="84"/>
      <c r="K17" s="9"/>
      <c r="L17" s="10"/>
      <c r="M17" s="11"/>
    </row>
    <row r="18" spans="1:13" ht="29.25" customHeight="1">
      <c r="A18" s="8"/>
      <c r="B18" s="6"/>
      <c r="C18" s="6"/>
      <c r="D18" s="6"/>
      <c r="E18" s="6"/>
      <c r="F18" s="6"/>
      <c r="G18" s="6"/>
      <c r="H18" s="6"/>
      <c r="I18" s="83"/>
      <c r="J18" s="84"/>
      <c r="K18" s="9"/>
      <c r="L18" s="10"/>
      <c r="M18" s="11"/>
    </row>
    <row r="19" spans="1:13" ht="29.25" customHeight="1">
      <c r="A19" s="8"/>
      <c r="B19" s="6"/>
      <c r="C19" s="6"/>
      <c r="D19" s="6"/>
      <c r="E19" s="6"/>
      <c r="F19" s="6"/>
      <c r="G19" s="6"/>
      <c r="H19" s="6"/>
      <c r="I19" s="83"/>
      <c r="J19" s="84"/>
      <c r="K19" s="9"/>
      <c r="L19" s="10"/>
      <c r="M19" s="11"/>
    </row>
    <row r="20" spans="1:13" ht="29.25" customHeight="1">
      <c r="A20" s="8"/>
      <c r="B20" s="6"/>
      <c r="C20" s="6"/>
      <c r="D20" s="6"/>
      <c r="E20" s="6"/>
      <c r="F20" s="6"/>
      <c r="G20" s="6"/>
      <c r="H20" s="6"/>
      <c r="I20" s="83"/>
      <c r="J20" s="84"/>
      <c r="K20" s="9"/>
      <c r="L20" s="10"/>
      <c r="M20" s="11"/>
    </row>
    <row r="21" spans="1:13" ht="29.25" customHeight="1">
      <c r="A21" s="8"/>
      <c r="B21" s="6"/>
      <c r="C21" s="6"/>
      <c r="D21" s="6"/>
      <c r="E21" s="6"/>
      <c r="F21" s="6"/>
      <c r="G21" s="6"/>
      <c r="H21" s="6"/>
      <c r="I21" s="83"/>
      <c r="J21" s="84"/>
      <c r="K21" s="9"/>
      <c r="L21" s="10"/>
      <c r="M21" s="11"/>
    </row>
    <row r="22" spans="1:13" ht="29.25" customHeight="1">
      <c r="A22" s="8"/>
      <c r="B22" s="6"/>
      <c r="C22" s="6"/>
      <c r="D22" s="6"/>
      <c r="E22" s="6"/>
      <c r="F22" s="6"/>
      <c r="G22" s="6"/>
      <c r="H22" s="6"/>
      <c r="I22" s="83"/>
      <c r="J22" s="84"/>
      <c r="K22" s="9"/>
      <c r="L22" s="10"/>
      <c r="M22" s="11"/>
    </row>
    <row r="23" spans="1:13" ht="29.25" customHeight="1">
      <c r="A23" s="8"/>
      <c r="B23" s="6"/>
      <c r="C23" s="6"/>
      <c r="D23" s="6"/>
      <c r="E23" s="6"/>
      <c r="F23" s="6"/>
      <c r="G23" s="6"/>
      <c r="H23" s="6"/>
      <c r="I23" s="83"/>
      <c r="J23" s="84"/>
      <c r="K23" s="9"/>
      <c r="L23" s="10"/>
      <c r="M23" s="11"/>
    </row>
    <row r="24" spans="1:13" ht="29.25" customHeight="1">
      <c r="A24" s="22"/>
      <c r="B24" s="14"/>
      <c r="C24" s="14"/>
      <c r="D24" s="14"/>
      <c r="E24" s="14"/>
      <c r="F24" s="14"/>
      <c r="G24" s="14"/>
      <c r="H24" s="14"/>
      <c r="I24" s="85"/>
      <c r="J24" s="86"/>
      <c r="K24" s="19"/>
      <c r="L24" s="20"/>
      <c r="M24" s="23"/>
    </row>
    <row r="25" spans="1:13" ht="29.25" customHeight="1">
      <c r="A25" s="8"/>
      <c r="B25" s="6"/>
      <c r="C25" s="6"/>
      <c r="D25" s="6"/>
      <c r="E25" s="6"/>
      <c r="F25" s="6"/>
      <c r="G25" s="6"/>
      <c r="H25" s="6"/>
      <c r="I25" s="83"/>
      <c r="J25" s="84"/>
      <c r="K25" s="9"/>
      <c r="L25" s="10"/>
      <c r="M25" s="11"/>
    </row>
    <row r="26" spans="1:13" ht="29.25" customHeight="1">
      <c r="A26" s="8"/>
      <c r="B26" s="6"/>
      <c r="C26" s="6"/>
      <c r="D26" s="6"/>
      <c r="E26" s="6"/>
      <c r="F26" s="6"/>
      <c r="G26" s="6"/>
      <c r="H26" s="6"/>
      <c r="I26" s="83"/>
      <c r="J26" s="84"/>
      <c r="K26" s="9"/>
      <c r="L26" s="10"/>
      <c r="M26" s="11"/>
    </row>
    <row r="27" spans="1:13" ht="29.25" customHeight="1">
      <c r="A27" s="8"/>
      <c r="B27" s="6"/>
      <c r="C27" s="6"/>
      <c r="D27" s="6"/>
      <c r="E27" s="6"/>
      <c r="F27" s="6"/>
      <c r="G27" s="6"/>
      <c r="H27" s="6"/>
      <c r="I27" s="83"/>
      <c r="J27" s="84"/>
      <c r="K27" s="9"/>
      <c r="L27" s="10"/>
      <c r="M27" s="11"/>
    </row>
    <row r="28" spans="1:13" ht="29.25" customHeight="1">
      <c r="A28" s="8"/>
      <c r="B28" s="6"/>
      <c r="C28" s="6"/>
      <c r="D28" s="6"/>
      <c r="E28" s="6"/>
      <c r="F28" s="6"/>
      <c r="G28" s="6"/>
      <c r="H28" s="6"/>
      <c r="I28" s="83"/>
      <c r="J28" s="84"/>
      <c r="K28" s="9"/>
      <c r="L28" s="10"/>
      <c r="M28" s="11"/>
    </row>
    <row r="29" spans="1:13" ht="29.25" customHeight="1">
      <c r="A29" s="8"/>
      <c r="B29" s="6"/>
      <c r="C29" s="6"/>
      <c r="D29" s="6"/>
      <c r="E29" s="6"/>
      <c r="F29" s="6"/>
      <c r="G29" s="6"/>
      <c r="H29" s="6"/>
      <c r="I29" s="83"/>
      <c r="J29" s="84"/>
      <c r="K29" s="9"/>
      <c r="L29" s="10"/>
      <c r="M29" s="11"/>
    </row>
    <row r="30" spans="1:13" ht="29.25" customHeight="1">
      <c r="A30" s="8"/>
      <c r="B30" s="6"/>
      <c r="C30" s="6"/>
      <c r="D30" s="6"/>
      <c r="E30" s="6"/>
      <c r="F30" s="6"/>
      <c r="G30" s="6"/>
      <c r="H30" s="6"/>
      <c r="I30" s="83"/>
      <c r="J30" s="84"/>
      <c r="K30" s="9"/>
      <c r="L30" s="10"/>
      <c r="M30" s="11"/>
    </row>
    <row r="31" spans="1:13" ht="29.25" customHeight="1">
      <c r="A31" s="4" t="s">
        <v>27</v>
      </c>
      <c r="B31" s="6"/>
      <c r="C31" s="6"/>
      <c r="D31" s="6"/>
      <c r="E31" s="6"/>
      <c r="F31" s="6"/>
      <c r="G31" s="6"/>
      <c r="H31" s="6"/>
      <c r="I31" s="83"/>
      <c r="J31" s="84"/>
      <c r="K31" s="9"/>
      <c r="L31" s="10"/>
      <c r="M31" s="11"/>
    </row>
    <row r="32" spans="1:13" ht="299.25" customHeight="1" thickBot="1">
      <c r="A32" s="79" t="s">
        <v>28</v>
      </c>
      <c r="B32" s="80"/>
      <c r="C32" s="80"/>
      <c r="D32" s="80"/>
      <c r="E32" s="80"/>
      <c r="F32" s="80"/>
      <c r="G32" s="80"/>
      <c r="H32" s="80"/>
      <c r="I32" s="81" t="s">
        <v>29</v>
      </c>
      <c r="J32" s="82"/>
      <c r="K32" s="12"/>
      <c r="L32" s="12"/>
      <c r="M32" s="13"/>
    </row>
    <row r="33" ht="14.25" thickTop="1"/>
    <row r="34" spans="1:13" ht="26.25" customHeight="1">
      <c r="A34" s="29" t="s">
        <v>69</v>
      </c>
      <c r="B34" s="28"/>
      <c r="C34" s="28"/>
      <c r="D34" s="28"/>
      <c r="E34" s="28"/>
      <c r="F34" s="24" t="s">
        <v>67</v>
      </c>
      <c r="G34" s="28"/>
      <c r="H34" s="28"/>
      <c r="I34" s="28"/>
      <c r="J34" s="28"/>
      <c r="K34" s="28"/>
      <c r="L34" s="28"/>
      <c r="M34" s="28"/>
    </row>
    <row r="35" spans="1:13" ht="13.5">
      <c r="A35" s="68" t="s">
        <v>80</v>
      </c>
      <c r="J35" s="18"/>
      <c r="K35" s="65" t="s">
        <v>65</v>
      </c>
      <c r="L35" s="66"/>
      <c r="M35" s="67"/>
    </row>
    <row r="36" spans="1:13" ht="13.5">
      <c r="A36" s="68"/>
      <c r="B36" s="27"/>
      <c r="C36" s="27"/>
      <c r="D36" s="27"/>
      <c r="J36" s="18"/>
      <c r="K36" s="2" t="s">
        <v>18</v>
      </c>
      <c r="L36" s="14" t="s">
        <v>19</v>
      </c>
      <c r="M36" s="14" t="s">
        <v>3</v>
      </c>
    </row>
    <row r="37" spans="10:13" ht="24.75" customHeight="1">
      <c r="J37" s="18"/>
      <c r="K37" s="63"/>
      <c r="L37" s="63"/>
      <c r="M37" s="63"/>
    </row>
    <row r="38" spans="8:13" ht="24.75" customHeight="1" thickBot="1">
      <c r="H38" s="21" t="s">
        <v>79</v>
      </c>
      <c r="I38" s="21"/>
      <c r="J38" s="18"/>
      <c r="K38" s="64"/>
      <c r="L38" s="64"/>
      <c r="M38" s="64"/>
    </row>
    <row r="39" spans="1:13" ht="13.5" customHeight="1" thickTop="1">
      <c r="A39" s="71" t="s">
        <v>11</v>
      </c>
      <c r="B39" s="109" t="s">
        <v>72</v>
      </c>
      <c r="C39" s="110"/>
      <c r="D39" s="110"/>
      <c r="E39" s="110"/>
      <c r="F39" s="110"/>
      <c r="G39" s="111"/>
      <c r="H39" s="76" t="s">
        <v>12</v>
      </c>
      <c r="I39" s="96" t="s">
        <v>32</v>
      </c>
      <c r="J39" s="97"/>
      <c r="K39" s="97"/>
      <c r="L39" s="97"/>
      <c r="M39" s="98"/>
    </row>
    <row r="40" spans="1:13" ht="13.5">
      <c r="A40" s="72"/>
      <c r="B40" s="112"/>
      <c r="C40" s="113"/>
      <c r="D40" s="113"/>
      <c r="E40" s="113"/>
      <c r="F40" s="113"/>
      <c r="G40" s="114"/>
      <c r="H40" s="77"/>
      <c r="I40" s="99"/>
      <c r="J40" s="100"/>
      <c r="K40" s="100"/>
      <c r="L40" s="100"/>
      <c r="M40" s="101"/>
    </row>
    <row r="41" spans="1:13" ht="13.5">
      <c r="A41" s="72"/>
      <c r="B41" s="115" t="s">
        <v>68</v>
      </c>
      <c r="C41" s="116"/>
      <c r="D41" s="116"/>
      <c r="E41" s="116"/>
      <c r="F41" s="116"/>
      <c r="G41" s="117"/>
      <c r="H41" s="77"/>
      <c r="I41" s="99"/>
      <c r="J41" s="100"/>
      <c r="K41" s="100"/>
      <c r="L41" s="100"/>
      <c r="M41" s="101"/>
    </row>
    <row r="42" spans="1:13" ht="13.5">
      <c r="A42" s="72"/>
      <c r="B42" s="118"/>
      <c r="C42" s="119"/>
      <c r="D42" s="119"/>
      <c r="E42" s="119"/>
      <c r="F42" s="119"/>
      <c r="G42" s="120"/>
      <c r="H42" s="77"/>
      <c r="I42" s="102"/>
      <c r="J42" s="103"/>
      <c r="K42" s="103"/>
      <c r="L42" s="103"/>
      <c r="M42" s="104"/>
    </row>
    <row r="43" spans="1:13" ht="35.25" customHeight="1">
      <c r="A43" s="4" t="s">
        <v>13</v>
      </c>
      <c r="B43" s="105" t="s">
        <v>81</v>
      </c>
      <c r="C43" s="105"/>
      <c r="D43" s="105"/>
      <c r="E43" s="105"/>
      <c r="F43" s="105"/>
      <c r="G43" s="63" t="s">
        <v>16</v>
      </c>
      <c r="H43" s="63"/>
      <c r="I43" s="106" t="s">
        <v>70</v>
      </c>
      <c r="J43" s="107"/>
      <c r="K43" s="107"/>
      <c r="L43" s="107"/>
      <c r="M43" s="108"/>
    </row>
    <row r="44" spans="1:13" ht="35.25" customHeight="1">
      <c r="A44" s="4" t="s">
        <v>14</v>
      </c>
      <c r="B44" s="121" t="s">
        <v>71</v>
      </c>
      <c r="C44" s="122"/>
      <c r="D44" s="122"/>
      <c r="E44" s="122"/>
      <c r="F44" s="123"/>
      <c r="G44" s="63" t="s">
        <v>26</v>
      </c>
      <c r="H44" s="63"/>
      <c r="I44" s="124" t="s">
        <v>76</v>
      </c>
      <c r="J44" s="125"/>
      <c r="K44" s="126"/>
      <c r="L44" s="2" t="s">
        <v>30</v>
      </c>
      <c r="M44" s="5" t="s">
        <v>33</v>
      </c>
    </row>
    <row r="45" spans="1:13" ht="27" customHeight="1" thickBot="1">
      <c r="A45" s="87" t="s">
        <v>15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</row>
    <row r="46" spans="1:13" ht="27" customHeight="1" thickTop="1">
      <c r="A46" s="90" t="s">
        <v>17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ht="27" customHeight="1" thickBot="1">
      <c r="A47" s="91" t="s">
        <v>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ht="29.25" customHeight="1" thickTop="1">
      <c r="A48" s="7" t="s">
        <v>4</v>
      </c>
      <c r="B48" s="3" t="s">
        <v>5</v>
      </c>
      <c r="C48" s="3" t="s">
        <v>6</v>
      </c>
      <c r="D48" s="3" t="s">
        <v>1</v>
      </c>
      <c r="E48" s="3" t="s">
        <v>7</v>
      </c>
      <c r="F48" s="3" t="s">
        <v>8</v>
      </c>
      <c r="G48" s="3" t="s">
        <v>9</v>
      </c>
      <c r="H48" s="3" t="s">
        <v>10</v>
      </c>
      <c r="I48" s="92" t="s">
        <v>77</v>
      </c>
      <c r="J48" s="95"/>
      <c r="K48" s="92" t="s">
        <v>64</v>
      </c>
      <c r="L48" s="93"/>
      <c r="M48" s="94"/>
    </row>
    <row r="49" spans="1:13" ht="29.25" customHeight="1">
      <c r="A49" s="33" t="s">
        <v>34</v>
      </c>
      <c r="B49" s="34"/>
      <c r="C49" s="34" t="s">
        <v>37</v>
      </c>
      <c r="D49" s="34"/>
      <c r="E49" s="35" t="s">
        <v>36</v>
      </c>
      <c r="F49" s="36">
        <v>14</v>
      </c>
      <c r="G49" s="37">
        <v>1400</v>
      </c>
      <c r="H49" s="38">
        <f>1400*F49</f>
        <v>19600</v>
      </c>
      <c r="I49" s="127"/>
      <c r="J49" s="128"/>
      <c r="K49" s="129"/>
      <c r="L49" s="130"/>
      <c r="M49" s="131"/>
    </row>
    <row r="50" spans="1:13" ht="29.25" customHeight="1">
      <c r="A50" s="33" t="s">
        <v>35</v>
      </c>
      <c r="B50" s="34" t="s">
        <v>57</v>
      </c>
      <c r="C50" s="34" t="s">
        <v>37</v>
      </c>
      <c r="D50" s="34"/>
      <c r="E50" s="35" t="s">
        <v>36</v>
      </c>
      <c r="F50" s="36">
        <v>7.2</v>
      </c>
      <c r="G50" s="37">
        <v>4400</v>
      </c>
      <c r="H50" s="38">
        <f>4400*F50</f>
        <v>31680</v>
      </c>
      <c r="I50" s="127"/>
      <c r="J50" s="128"/>
      <c r="K50" s="129"/>
      <c r="L50" s="130"/>
      <c r="M50" s="131"/>
    </row>
    <row r="51" spans="1:13" ht="29.25" customHeight="1">
      <c r="A51" s="33" t="s">
        <v>42</v>
      </c>
      <c r="B51" s="34" t="s">
        <v>43</v>
      </c>
      <c r="C51" s="34"/>
      <c r="D51" s="34"/>
      <c r="E51" s="39" t="s">
        <v>49</v>
      </c>
      <c r="F51" s="36">
        <v>20</v>
      </c>
      <c r="G51" s="37">
        <v>282</v>
      </c>
      <c r="H51" s="38">
        <f>282*F51</f>
        <v>5640</v>
      </c>
      <c r="I51" s="127"/>
      <c r="J51" s="128"/>
      <c r="K51" s="129"/>
      <c r="L51" s="130"/>
      <c r="M51" s="131"/>
    </row>
    <row r="52" spans="1:13" ht="29.25" customHeight="1">
      <c r="A52" s="33" t="s">
        <v>44</v>
      </c>
      <c r="B52" s="34" t="s">
        <v>46</v>
      </c>
      <c r="C52" s="34" t="s">
        <v>41</v>
      </c>
      <c r="D52" s="34"/>
      <c r="E52" s="39" t="s">
        <v>38</v>
      </c>
      <c r="F52" s="36">
        <v>20</v>
      </c>
      <c r="G52" s="37">
        <v>8500</v>
      </c>
      <c r="H52" s="38">
        <f>8500*F52</f>
        <v>170000</v>
      </c>
      <c r="I52" s="127"/>
      <c r="J52" s="128"/>
      <c r="K52" s="129"/>
      <c r="L52" s="130"/>
      <c r="M52" s="131"/>
    </row>
    <row r="53" spans="1:13" ht="29.25" customHeight="1">
      <c r="A53" s="33" t="s">
        <v>45</v>
      </c>
      <c r="B53" s="34" t="s">
        <v>47</v>
      </c>
      <c r="C53" s="34" t="s">
        <v>48</v>
      </c>
      <c r="D53" s="34"/>
      <c r="E53" s="39" t="s">
        <v>40</v>
      </c>
      <c r="F53" s="36">
        <v>4</v>
      </c>
      <c r="G53" s="37">
        <v>8000</v>
      </c>
      <c r="H53" s="38">
        <f>8000*F53</f>
        <v>32000</v>
      </c>
      <c r="I53" s="127"/>
      <c r="J53" s="128"/>
      <c r="K53" s="129"/>
      <c r="L53" s="130"/>
      <c r="M53" s="131"/>
    </row>
    <row r="54" spans="1:13" ht="29.25" customHeight="1">
      <c r="A54" s="40" t="s">
        <v>58</v>
      </c>
      <c r="B54" s="41" t="s">
        <v>47</v>
      </c>
      <c r="C54" s="41" t="s">
        <v>39</v>
      </c>
      <c r="D54" s="41"/>
      <c r="E54" s="42" t="s">
        <v>40</v>
      </c>
      <c r="F54" s="43">
        <v>12</v>
      </c>
      <c r="G54" s="44">
        <v>2000</v>
      </c>
      <c r="H54" s="38">
        <f>2000*F54</f>
        <v>24000</v>
      </c>
      <c r="I54" s="127"/>
      <c r="J54" s="128"/>
      <c r="K54" s="135"/>
      <c r="L54" s="136"/>
      <c r="M54" s="137"/>
    </row>
    <row r="55" spans="1:13" ht="29.25" customHeight="1" thickBot="1">
      <c r="A55" s="33" t="s">
        <v>59</v>
      </c>
      <c r="B55" s="34" t="s">
        <v>60</v>
      </c>
      <c r="C55" s="34"/>
      <c r="D55" s="34"/>
      <c r="E55" s="39" t="s">
        <v>36</v>
      </c>
      <c r="F55" s="34">
        <v>0.3</v>
      </c>
      <c r="G55" s="37">
        <v>14000</v>
      </c>
      <c r="H55" s="38">
        <f>14000*F55</f>
        <v>4200</v>
      </c>
      <c r="I55" s="127"/>
      <c r="J55" s="128"/>
      <c r="K55" s="129"/>
      <c r="L55" s="130"/>
      <c r="M55" s="131"/>
    </row>
    <row r="56" spans="1:13" ht="29.25" customHeight="1" thickTop="1">
      <c r="A56" s="7" t="s">
        <v>4</v>
      </c>
      <c r="B56" s="3" t="s">
        <v>5</v>
      </c>
      <c r="C56" s="3" t="s">
        <v>6</v>
      </c>
      <c r="D56" s="3" t="s">
        <v>1</v>
      </c>
      <c r="E56" s="3" t="s">
        <v>7</v>
      </c>
      <c r="F56" s="3" t="s">
        <v>8</v>
      </c>
      <c r="G56" s="3" t="s">
        <v>9</v>
      </c>
      <c r="H56" s="3" t="s">
        <v>10</v>
      </c>
      <c r="I56" s="92" t="s">
        <v>77</v>
      </c>
      <c r="J56" s="95"/>
      <c r="K56" s="92" t="s">
        <v>31</v>
      </c>
      <c r="L56" s="93"/>
      <c r="M56" s="94"/>
    </row>
    <row r="57" spans="1:13" ht="29.25" customHeight="1">
      <c r="A57" s="33" t="s">
        <v>61</v>
      </c>
      <c r="B57" s="45" t="s">
        <v>63</v>
      </c>
      <c r="C57" s="34"/>
      <c r="D57" s="34"/>
      <c r="E57" s="39" t="s">
        <v>49</v>
      </c>
      <c r="F57" s="34">
        <v>8.6</v>
      </c>
      <c r="G57" s="37">
        <v>2800</v>
      </c>
      <c r="H57" s="38">
        <f>2800*F57</f>
        <v>24080</v>
      </c>
      <c r="I57" s="127"/>
      <c r="J57" s="128"/>
      <c r="K57" s="129"/>
      <c r="L57" s="130"/>
      <c r="M57" s="131"/>
    </row>
    <row r="58" spans="1:13" ht="29.25" customHeight="1">
      <c r="A58" s="33" t="s">
        <v>62</v>
      </c>
      <c r="B58" s="45"/>
      <c r="C58" s="34"/>
      <c r="D58" s="34"/>
      <c r="E58" s="39"/>
      <c r="F58" s="34"/>
      <c r="G58" s="37"/>
      <c r="H58" s="46">
        <f>H49+H50+H51+H52+H53+H54+H55+H57</f>
        <v>311200</v>
      </c>
      <c r="I58" s="25"/>
      <c r="J58" s="26"/>
      <c r="K58" s="132"/>
      <c r="L58" s="133"/>
      <c r="M58" s="134"/>
    </row>
    <row r="59" spans="1:13" ht="29.25" customHeight="1">
      <c r="A59" s="33" t="s">
        <v>50</v>
      </c>
      <c r="B59" s="34"/>
      <c r="C59" s="34"/>
      <c r="D59" s="34"/>
      <c r="E59" s="39" t="s">
        <v>51</v>
      </c>
      <c r="F59" s="34">
        <v>50</v>
      </c>
      <c r="G59" s="47"/>
      <c r="H59" s="46">
        <f>H58*0.5</f>
        <v>155600</v>
      </c>
      <c r="I59" s="127"/>
      <c r="J59" s="128"/>
      <c r="K59" s="129"/>
      <c r="L59" s="130"/>
      <c r="M59" s="131"/>
    </row>
    <row r="60" spans="1:13" ht="29.25" customHeight="1">
      <c r="A60" s="33" t="s">
        <v>54</v>
      </c>
      <c r="B60" s="48" t="s">
        <v>37</v>
      </c>
      <c r="C60" s="48" t="s">
        <v>56</v>
      </c>
      <c r="D60" s="34"/>
      <c r="E60" s="39" t="s">
        <v>55</v>
      </c>
      <c r="F60" s="34">
        <v>2</v>
      </c>
      <c r="G60" s="37">
        <v>10000</v>
      </c>
      <c r="H60" s="46">
        <v>20000</v>
      </c>
      <c r="I60" s="127"/>
      <c r="J60" s="128"/>
      <c r="K60" s="132"/>
      <c r="L60" s="133"/>
      <c r="M60" s="134"/>
    </row>
    <row r="61" spans="1:13" ht="29.25" customHeight="1">
      <c r="A61" s="33" t="s">
        <v>52</v>
      </c>
      <c r="B61" s="34"/>
      <c r="C61" s="34"/>
      <c r="D61" s="34"/>
      <c r="E61" s="39"/>
      <c r="F61" s="34"/>
      <c r="G61" s="47"/>
      <c r="H61" s="49" t="s">
        <v>66</v>
      </c>
      <c r="I61" s="138"/>
      <c r="J61" s="139"/>
      <c r="K61" s="15"/>
      <c r="L61" s="16"/>
      <c r="M61" s="17"/>
    </row>
    <row r="62" spans="1:13" ht="29.25" customHeight="1">
      <c r="A62" s="33" t="s">
        <v>53</v>
      </c>
      <c r="B62" s="34"/>
      <c r="C62" s="34"/>
      <c r="D62" s="34"/>
      <c r="E62" s="39"/>
      <c r="F62" s="34"/>
      <c r="G62" s="47"/>
      <c r="H62" s="46">
        <f>480000*0.05</f>
        <v>24000</v>
      </c>
      <c r="I62" s="127"/>
      <c r="J62" s="128"/>
      <c r="K62" s="15"/>
      <c r="L62" s="16"/>
      <c r="M62" s="17"/>
    </row>
    <row r="63" spans="1:13" ht="29.25" customHeight="1">
      <c r="A63" s="30" t="s">
        <v>27</v>
      </c>
      <c r="B63" s="31"/>
      <c r="C63" s="31"/>
      <c r="D63" s="31"/>
      <c r="E63" s="32"/>
      <c r="F63" s="31"/>
      <c r="G63" s="46"/>
      <c r="H63" s="46">
        <f>480000*1.05</f>
        <v>504000</v>
      </c>
      <c r="I63" s="127"/>
      <c r="J63" s="128"/>
      <c r="K63" s="15"/>
      <c r="L63" s="10"/>
      <c r="M63" s="11"/>
    </row>
    <row r="64" spans="1:13" ht="299.25" customHeight="1" thickBot="1">
      <c r="A64" s="79" t="s">
        <v>28</v>
      </c>
      <c r="B64" s="80"/>
      <c r="C64" s="80"/>
      <c r="D64" s="80"/>
      <c r="E64" s="80"/>
      <c r="F64" s="80"/>
      <c r="G64" s="80"/>
      <c r="H64" s="80"/>
      <c r="I64" s="140" t="s">
        <v>73</v>
      </c>
      <c r="J64" s="141"/>
      <c r="K64" s="142"/>
      <c r="L64" s="142"/>
      <c r="M64" s="143"/>
    </row>
    <row r="65" ht="14.25" thickTop="1"/>
  </sheetData>
  <sheetProtection/>
  <mergeCells count="87">
    <mergeCell ref="I61:J61"/>
    <mergeCell ref="I62:J62"/>
    <mergeCell ref="I63:J63"/>
    <mergeCell ref="A64:H64"/>
    <mergeCell ref="I64:M64"/>
    <mergeCell ref="I57:J57"/>
    <mergeCell ref="K57:M57"/>
    <mergeCell ref="K58:M58"/>
    <mergeCell ref="I59:J59"/>
    <mergeCell ref="K59:M59"/>
    <mergeCell ref="I60:J60"/>
    <mergeCell ref="K60:M60"/>
    <mergeCell ref="I54:J54"/>
    <mergeCell ref="K54:M54"/>
    <mergeCell ref="I55:J55"/>
    <mergeCell ref="K55:M55"/>
    <mergeCell ref="I56:J56"/>
    <mergeCell ref="K56:M56"/>
    <mergeCell ref="I51:J51"/>
    <mergeCell ref="K51:M51"/>
    <mergeCell ref="I52:J52"/>
    <mergeCell ref="K52:M52"/>
    <mergeCell ref="I53:J53"/>
    <mergeCell ref="K53:M53"/>
    <mergeCell ref="I48:J48"/>
    <mergeCell ref="K48:M48"/>
    <mergeCell ref="I49:J49"/>
    <mergeCell ref="K49:M49"/>
    <mergeCell ref="I50:J50"/>
    <mergeCell ref="K50:M50"/>
    <mergeCell ref="B44:F44"/>
    <mergeCell ref="G44:H44"/>
    <mergeCell ref="I44:K44"/>
    <mergeCell ref="A45:M45"/>
    <mergeCell ref="A46:M46"/>
    <mergeCell ref="A47:M47"/>
    <mergeCell ref="A39:A42"/>
    <mergeCell ref="H39:H42"/>
    <mergeCell ref="I39:M42"/>
    <mergeCell ref="B43:F43"/>
    <mergeCell ref="G43:H43"/>
    <mergeCell ref="I43:M43"/>
    <mergeCell ref="B39:G40"/>
    <mergeCell ref="B41:G42"/>
    <mergeCell ref="K35:M35"/>
    <mergeCell ref="K37:K38"/>
    <mergeCell ref="L37:L38"/>
    <mergeCell ref="M37:M38"/>
    <mergeCell ref="A35:A36"/>
    <mergeCell ref="I12:K12"/>
    <mergeCell ref="I28:J28"/>
    <mergeCell ref="I29:J29"/>
    <mergeCell ref="I30:J30"/>
    <mergeCell ref="I31:J31"/>
    <mergeCell ref="I24:J24"/>
    <mergeCell ref="I25:J25"/>
    <mergeCell ref="I27:J27"/>
    <mergeCell ref="A13:M13"/>
    <mergeCell ref="A14:M14"/>
    <mergeCell ref="A15:M15"/>
    <mergeCell ref="K16:M16"/>
    <mergeCell ref="I16:J16"/>
    <mergeCell ref="A32:H32"/>
    <mergeCell ref="I32:J32"/>
    <mergeCell ref="I17:J17"/>
    <mergeCell ref="I18:J18"/>
    <mergeCell ref="I19:J19"/>
    <mergeCell ref="I26:J26"/>
    <mergeCell ref="I21:J21"/>
    <mergeCell ref="I22:J22"/>
    <mergeCell ref="I23:J23"/>
    <mergeCell ref="I20:J20"/>
    <mergeCell ref="B12:F12"/>
    <mergeCell ref="G11:H11"/>
    <mergeCell ref="G12:H12"/>
    <mergeCell ref="A7:A10"/>
    <mergeCell ref="B7:G10"/>
    <mergeCell ref="H7:H10"/>
    <mergeCell ref="B11:F11"/>
    <mergeCell ref="I7:M10"/>
    <mergeCell ref="I11:M11"/>
    <mergeCell ref="A2:M2"/>
    <mergeCell ref="K5:K6"/>
    <mergeCell ref="L5:L6"/>
    <mergeCell ref="M5:M6"/>
    <mergeCell ref="K3:M3"/>
    <mergeCell ref="A3:A4"/>
  </mergeCells>
  <printOptions horizontalCentered="1" verticalCentered="1"/>
  <pageMargins left="0.41" right="0.39" top="0.984251968503937" bottom="0.41" header="0.5118110236220472" footer="0.24"/>
  <pageSetup horizontalDpi="600" verticalDpi="600" orientation="portrait" paperSize="8" r:id="rId2"/>
  <rowBreaks count="1" manualBreakCount="1">
    <brk id="3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建設工事設計見積書</dc:title>
  <dc:subject/>
  <dc:creator>安曇野市</dc:creator>
  <cp:keywords/>
  <dc:description/>
  <cp:lastModifiedBy>Windows ユーザー</cp:lastModifiedBy>
  <cp:lastPrinted>2010-01-07T04:38:13Z</cp:lastPrinted>
  <dcterms:created xsi:type="dcterms:W3CDTF">2004-03-15T05:30:34Z</dcterms:created>
  <dcterms:modified xsi:type="dcterms:W3CDTF">2021-03-02T02:54:29Z</dcterms:modified>
  <cp:category/>
  <cp:version/>
  <cp:contentType/>
  <cp:contentStatus/>
</cp:coreProperties>
</file>