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目次" sheetId="1" r:id="rId1"/>
    <sheet name="火災発生件数" sheetId="2" r:id="rId2"/>
    <sheet name="消防団" sheetId="3" r:id="rId3"/>
    <sheet name="自主防災組織" sheetId="4" r:id="rId4"/>
    <sheet name="避難施設" sheetId="5" r:id="rId5"/>
  </sheets>
  <definedNames/>
  <calcPr fullCalcOnLoad="1"/>
</workbook>
</file>

<file path=xl/sharedStrings.xml><?xml version="1.0" encoding="utf-8"?>
<sst xmlns="http://schemas.openxmlformats.org/spreadsheetml/2006/main" count="374" uniqueCount="84">
  <si>
    <t xml:space="preserve">- </t>
  </si>
  <si>
    <t xml:space="preserve">- </t>
  </si>
  <si>
    <t xml:space="preserve">- </t>
  </si>
  <si>
    <r>
      <rPr>
        <sz val="11"/>
        <rFont val="ＭＳ Ｐゴシック"/>
        <family val="3"/>
      </rPr>
      <t>西暦</t>
    </r>
  </si>
  <si>
    <r>
      <rPr>
        <sz val="11"/>
        <rFont val="ＭＳ Ｐゴシック"/>
        <family val="3"/>
      </rPr>
      <t>和暦</t>
    </r>
  </si>
  <si>
    <r>
      <rPr>
        <sz val="11"/>
        <rFont val="ＭＳ Ｐゴシック"/>
        <family val="3"/>
      </rPr>
      <t>資料：松本広域連合消防局</t>
    </r>
  </si>
  <si>
    <r>
      <t>(</t>
    </r>
    <r>
      <rPr>
        <sz val="11"/>
        <rFont val="ＭＳ Ｐゴシック"/>
        <family val="3"/>
      </rPr>
      <t>単位：人</t>
    </r>
    <r>
      <rPr>
        <sz val="11"/>
        <rFont val="Calibri"/>
        <family val="2"/>
      </rPr>
      <t>)</t>
    </r>
  </si>
  <si>
    <r>
      <rPr>
        <sz val="11"/>
        <rFont val="ＭＳ Ｐゴシック"/>
        <family val="3"/>
      </rPr>
      <t>年度</t>
    </r>
  </si>
  <si>
    <r>
      <rPr>
        <sz val="11"/>
        <rFont val="ＭＳ Ｐゴシック"/>
        <family val="3"/>
      </rPr>
      <t>団員数</t>
    </r>
  </si>
  <si>
    <r>
      <rPr>
        <sz val="11"/>
        <rFont val="ＭＳ Ｐゴシック"/>
        <family val="3"/>
      </rPr>
      <t>新入</t>
    </r>
  </si>
  <si>
    <r>
      <rPr>
        <sz val="11"/>
        <rFont val="ＭＳ Ｐゴシック"/>
        <family val="3"/>
      </rPr>
      <t>退団</t>
    </r>
  </si>
  <si>
    <r>
      <rPr>
        <sz val="11"/>
        <rFont val="ＭＳ Ｐゴシック"/>
        <family val="3"/>
      </rPr>
      <t>者数</t>
    </r>
  </si>
  <si>
    <t xml:space="preserve">- </t>
  </si>
  <si>
    <t xml:space="preserve">- </t>
  </si>
  <si>
    <t xml:space="preserve">- </t>
  </si>
  <si>
    <t xml:space="preserve">-  </t>
  </si>
  <si>
    <t xml:space="preserve">- </t>
  </si>
  <si>
    <t xml:space="preserve">- </t>
  </si>
  <si>
    <t xml:space="preserve">- </t>
  </si>
  <si>
    <t xml:space="preserve">- </t>
  </si>
  <si>
    <t xml:space="preserve">- </t>
  </si>
  <si>
    <t>火災発生件数</t>
  </si>
  <si>
    <t>消防団</t>
  </si>
  <si>
    <t>自主防災組織</t>
  </si>
  <si>
    <t>令和2年度</t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</si>
  <si>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18</t>
    </r>
    <r>
      <rPr>
        <sz val="11"/>
        <rFont val="ＭＳ Ｐゴシック"/>
        <family val="3"/>
      </rPr>
      <t>年度</t>
    </r>
  </si>
  <si>
    <r>
      <rPr>
        <sz val="11"/>
        <rFont val="ＭＳ Ｐゴシック"/>
        <family val="3"/>
      </rPr>
      <t>令和</t>
    </r>
    <r>
      <rPr>
        <sz val="11"/>
        <rFont val="Calibri"/>
        <family val="2"/>
      </rPr>
      <t>2</t>
    </r>
    <r>
      <rPr>
        <sz val="11"/>
        <rFont val="ＭＳ Ｐゴシック"/>
        <family val="3"/>
      </rPr>
      <t>年度</t>
    </r>
  </si>
  <si>
    <t>目次</t>
  </si>
  <si>
    <t>火災発生件数</t>
  </si>
  <si>
    <t>消防団</t>
  </si>
  <si>
    <t xml:space="preserve">- </t>
  </si>
  <si>
    <t>　</t>
  </si>
  <si>
    <t>避難施設</t>
  </si>
  <si>
    <t>豊科</t>
  </si>
  <si>
    <t>穂高</t>
  </si>
  <si>
    <t>三郷</t>
  </si>
  <si>
    <t>堀金</t>
  </si>
  <si>
    <t>明科</t>
  </si>
  <si>
    <t>合計</t>
  </si>
  <si>
    <t>指定避難所</t>
  </si>
  <si>
    <t>医療救護所</t>
  </si>
  <si>
    <t>福祉避難所</t>
  </si>
  <si>
    <t>指定緊急
避難場所</t>
  </si>
  <si>
    <t>避難施設</t>
  </si>
  <si>
    <t>　　　　安曇野市 危機管理課</t>
  </si>
  <si>
    <t>資料：安曇野市 危機管理課</t>
  </si>
  <si>
    <t>資料：安曇野市 危機管理課</t>
  </si>
  <si>
    <t>資料：安曇野市 危機管理課「安曇野市防災マップ」</t>
  </si>
  <si>
    <r>
      <rPr>
        <sz val="11"/>
        <color indexed="8"/>
        <rFont val="ＭＳ Ｐゴシック"/>
        <family val="3"/>
      </rPr>
      <t>（単位</t>
    </r>
    <r>
      <rPr>
        <sz val="11"/>
        <color indexed="8"/>
        <rFont val="Calibri"/>
        <family val="2"/>
      </rPr>
      <t>:</t>
    </r>
    <r>
      <rPr>
        <sz val="11"/>
        <color indexed="8"/>
        <rFont val="ＭＳ Ｐゴシック"/>
        <family val="3"/>
      </rPr>
      <t>件）</t>
    </r>
  </si>
  <si>
    <r>
      <rPr>
        <sz val="11"/>
        <color indexed="8"/>
        <rFont val="ＭＳ Ｐゴシック"/>
        <family val="3"/>
      </rPr>
      <t>地　域</t>
    </r>
  </si>
  <si>
    <r>
      <rPr>
        <sz val="11"/>
        <color indexed="8"/>
        <rFont val="ＭＳ Ｐゴシック"/>
        <family val="3"/>
      </rPr>
      <t>総数</t>
    </r>
  </si>
  <si>
    <r>
      <rPr>
        <sz val="11"/>
        <color indexed="8"/>
        <rFont val="ＭＳ Ｐゴシック"/>
        <family val="3"/>
      </rPr>
      <t>建物</t>
    </r>
  </si>
  <si>
    <r>
      <rPr>
        <sz val="11"/>
        <color indexed="8"/>
        <rFont val="ＭＳ Ｐゴシック"/>
        <family val="3"/>
      </rPr>
      <t>林野</t>
    </r>
  </si>
  <si>
    <r>
      <rPr>
        <sz val="11"/>
        <color indexed="8"/>
        <rFont val="ＭＳ Ｐゴシック"/>
        <family val="3"/>
      </rPr>
      <t>車両</t>
    </r>
  </si>
  <si>
    <r>
      <rPr>
        <sz val="11"/>
        <color indexed="8"/>
        <rFont val="ＭＳ Ｐゴシック"/>
        <family val="3"/>
      </rPr>
      <t>その他</t>
    </r>
  </si>
  <si>
    <r>
      <rPr>
        <sz val="11"/>
        <color indexed="8"/>
        <rFont val="ＭＳ Ｐゴシック"/>
        <family val="3"/>
      </rPr>
      <t>西暦</t>
    </r>
  </si>
  <si>
    <r>
      <rPr>
        <sz val="11"/>
        <color indexed="8"/>
        <rFont val="ＭＳ Ｐゴシック"/>
        <family val="3"/>
      </rPr>
      <t>和暦</t>
    </r>
  </si>
  <si>
    <r>
      <rPr>
        <sz val="11"/>
        <color indexed="8"/>
        <rFont val="ＭＳ Ｐゴシック"/>
        <family val="3"/>
      </rPr>
      <t>豊　科</t>
    </r>
  </si>
  <si>
    <r>
      <rPr>
        <sz val="11"/>
        <color indexed="8"/>
        <rFont val="ＭＳ Ｐゴシック"/>
        <family val="3"/>
      </rPr>
      <t>穂　高</t>
    </r>
  </si>
  <si>
    <r>
      <rPr>
        <sz val="11"/>
        <color indexed="8"/>
        <rFont val="ＭＳ Ｐゴシック"/>
        <family val="3"/>
      </rPr>
      <t>三　郷</t>
    </r>
  </si>
  <si>
    <r>
      <rPr>
        <sz val="11"/>
        <color indexed="8"/>
        <rFont val="ＭＳ Ｐゴシック"/>
        <family val="3"/>
      </rPr>
      <t>堀　金</t>
    </r>
  </si>
  <si>
    <r>
      <rPr>
        <sz val="11"/>
        <color indexed="8"/>
        <rFont val="ＭＳ Ｐゴシック"/>
        <family val="3"/>
      </rPr>
      <t>明　科</t>
    </r>
  </si>
  <si>
    <r>
      <rPr>
        <sz val="11"/>
        <color indexed="8"/>
        <rFont val="ＭＳ Ｐゴシック"/>
        <family val="3"/>
      </rPr>
      <t>合　計</t>
    </r>
  </si>
  <si>
    <r>
      <rPr>
        <sz val="11"/>
        <color indexed="8"/>
        <rFont val="ＭＳ Ｐゴシック"/>
        <family val="3"/>
      </rPr>
      <t>（４月１日現在）</t>
    </r>
  </si>
  <si>
    <r>
      <rPr>
        <sz val="11"/>
        <color indexed="8"/>
        <rFont val="ＭＳ Ｐゴシック"/>
        <family val="3"/>
      </rPr>
      <t>地　域</t>
    </r>
  </si>
  <si>
    <r>
      <rPr>
        <sz val="11"/>
        <color indexed="8"/>
        <rFont val="ＭＳ Ｐゴシック"/>
        <family val="3"/>
      </rPr>
      <t>年度</t>
    </r>
  </si>
  <si>
    <r>
      <rPr>
        <sz val="11"/>
        <color indexed="8"/>
        <rFont val="ＭＳ Ｐゴシック"/>
        <family val="3"/>
      </rPr>
      <t>組</t>
    </r>
    <r>
      <rPr>
        <sz val="11"/>
        <color indexed="8"/>
        <rFont val="Calibri"/>
        <family val="2"/>
      </rPr>
      <t xml:space="preserve">  </t>
    </r>
    <r>
      <rPr>
        <sz val="11"/>
        <color indexed="8"/>
        <rFont val="ＭＳ Ｐゴシック"/>
        <family val="3"/>
      </rPr>
      <t>織</t>
    </r>
  </si>
  <si>
    <r>
      <rPr>
        <sz val="11"/>
        <color indexed="8"/>
        <rFont val="ＭＳ Ｐゴシック"/>
        <family val="3"/>
      </rPr>
      <t>設置数</t>
    </r>
  </si>
  <si>
    <r>
      <rPr>
        <sz val="11"/>
        <color indexed="8"/>
        <rFont val="ＭＳ Ｐゴシック"/>
        <family val="3"/>
      </rPr>
      <t>世帯数</t>
    </r>
  </si>
  <si>
    <r>
      <rPr>
        <sz val="11"/>
        <color indexed="8"/>
        <rFont val="ＭＳ Ｐゴシック"/>
        <family val="3"/>
      </rPr>
      <t>豊　科</t>
    </r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</si>
  <si>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18</t>
    </r>
    <r>
      <rPr>
        <sz val="11"/>
        <color indexed="8"/>
        <rFont val="ＭＳ Ｐゴシック"/>
        <family val="3"/>
      </rPr>
      <t>年度（既存）</t>
    </r>
  </si>
  <si>
    <r>
      <rPr>
        <sz val="11"/>
        <color indexed="8"/>
        <rFont val="ＭＳ Ｐゴシック"/>
        <family val="3"/>
      </rPr>
      <t>累計</t>
    </r>
  </si>
  <si>
    <r>
      <rPr>
        <sz val="11"/>
        <color indexed="8"/>
        <rFont val="ＭＳ Ｐゴシック"/>
        <family val="3"/>
      </rPr>
      <t>穂　高</t>
    </r>
  </si>
  <si>
    <r>
      <rPr>
        <sz val="11"/>
        <color indexed="8"/>
        <rFont val="ＭＳ Ｐゴシック"/>
        <family val="3"/>
      </rPr>
      <t>三　郷</t>
    </r>
  </si>
  <si>
    <r>
      <rPr>
        <sz val="11"/>
        <color indexed="8"/>
        <rFont val="ＭＳ Ｐゴシック"/>
        <family val="3"/>
      </rPr>
      <t>堀　金</t>
    </r>
  </si>
  <si>
    <r>
      <rPr>
        <sz val="11"/>
        <color indexed="8"/>
        <rFont val="ＭＳ Ｐゴシック"/>
        <family val="3"/>
      </rPr>
      <t>明　科</t>
    </r>
  </si>
  <si>
    <r>
      <rPr>
        <sz val="11"/>
        <color indexed="8"/>
        <rFont val="ＭＳ Ｐゴシック"/>
        <family val="3"/>
      </rPr>
      <t>合　計</t>
    </r>
  </si>
  <si>
    <r>
      <t>(</t>
    </r>
    <r>
      <rPr>
        <sz val="11"/>
        <color indexed="8"/>
        <rFont val="ＭＳ Ｐゴシック"/>
        <family val="3"/>
      </rPr>
      <t>注）</t>
    </r>
    <r>
      <rPr>
        <sz val="11"/>
        <color indexed="8"/>
        <rFont val="Calibri"/>
        <family val="2"/>
      </rPr>
      <t>H23.4</t>
    </r>
    <r>
      <rPr>
        <sz val="11"/>
        <color indexed="8"/>
        <rFont val="ＭＳ Ｐゴシック"/>
        <family val="3"/>
      </rPr>
      <t>月現在で組織率は</t>
    </r>
    <r>
      <rPr>
        <sz val="11"/>
        <color indexed="8"/>
        <rFont val="Calibri"/>
        <family val="2"/>
      </rPr>
      <t>100%</t>
    </r>
  </si>
  <si>
    <t>種別</t>
  </si>
  <si>
    <t>Ⅷ　危機管理</t>
  </si>
  <si>
    <t>年　次</t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</si>
  <si>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22</t>
    </r>
    <r>
      <rPr>
        <sz val="11"/>
        <color indexed="8"/>
        <rFont val="ＭＳ Ｐゴシック"/>
        <family val="3"/>
      </rPr>
      <t>年</t>
    </r>
  </si>
  <si>
    <r>
      <rPr>
        <sz val="11"/>
        <color indexed="8"/>
        <rFont val="ＭＳ Ｐゴシック"/>
        <family val="3"/>
      </rPr>
      <t>令和</t>
    </r>
    <r>
      <rPr>
        <sz val="11"/>
        <color indexed="8"/>
        <rFont val="Calibri"/>
        <family val="2"/>
      </rPr>
      <t>2</t>
    </r>
    <r>
      <rPr>
        <sz val="11"/>
        <color indexed="8"/>
        <rFont val="ＭＳ Ｐゴシック"/>
        <family val="3"/>
      </rPr>
      <t>年</t>
    </r>
  </si>
  <si>
    <r>
      <rPr>
        <sz val="11"/>
        <rFont val="ＭＳ Ｐゴシック"/>
        <family val="3"/>
      </rPr>
      <t>※年間（</t>
    </r>
    <r>
      <rPr>
        <sz val="11"/>
        <rFont val="Calibri"/>
        <family val="2"/>
      </rPr>
      <t>1/1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12/31</t>
    </r>
    <r>
      <rPr>
        <sz val="11"/>
        <rFont val="ＭＳ Ｐゴシック"/>
        <family val="3"/>
      </rPr>
      <t>）の件数を表示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</si>
</sst>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0_);[Red]\(0\)"/>
    <numFmt numFmtId="180" formatCode="#,##0;&quot;▲ 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49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vertical="center"/>
    </xf>
    <xf numFmtId="0" fontId="29" fillId="0" borderId="0" xfId="43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quotePrefix="1">
      <alignment horizontal="right"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176" fontId="0" fillId="0" borderId="0" xfId="49" applyNumberFormat="1" applyFont="1" applyFill="1" applyBorder="1" applyAlignment="1">
      <alignment vertical="center"/>
    </xf>
    <xf numFmtId="176" fontId="0" fillId="0" borderId="0" xfId="49" applyNumberFormat="1" applyFont="1" applyFill="1" applyBorder="1" applyAlignment="1" quotePrefix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quotePrefix="1">
      <alignment horizontal="right" vertical="center"/>
    </xf>
    <xf numFmtId="49" fontId="0" fillId="0" borderId="0" xfId="0" applyNumberFormat="1" applyFont="1" applyFill="1" applyBorder="1" applyAlignment="1">
      <alignment horizontal="left" vertical="center"/>
    </xf>
    <xf numFmtId="177" fontId="0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vertical="center"/>
    </xf>
    <xf numFmtId="180" fontId="0" fillId="0" borderId="0" xfId="0" applyNumberFormat="1" applyFont="1" applyFill="1" applyBorder="1" applyAlignment="1" quotePrefix="1">
      <alignment horizontal="right" vertical="center"/>
    </xf>
    <xf numFmtId="0" fontId="44" fillId="0" borderId="15" xfId="0" applyFont="1" applyFill="1" applyBorder="1" applyAlignment="1">
      <alignment horizontal="center" vertical="center"/>
    </xf>
    <xf numFmtId="180" fontId="0" fillId="0" borderId="16" xfId="0" applyNumberFormat="1" applyFont="1" applyFill="1" applyBorder="1" applyAlignment="1" quotePrefix="1">
      <alignment horizontal="right" vertical="center"/>
    </xf>
    <xf numFmtId="0" fontId="0" fillId="0" borderId="15" xfId="0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2" xfId="49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6"/>
  <sheetViews>
    <sheetView tabSelected="1" zoomScalePageLayoutView="0" workbookViewId="0" topLeftCell="A1">
      <selection activeCell="D9" sqref="D9"/>
    </sheetView>
  </sheetViews>
  <sheetFormatPr defaultColWidth="9.140625" defaultRowHeight="15"/>
  <sheetData>
    <row r="1" ht="13.5">
      <c r="B1" s="27" t="s">
        <v>27</v>
      </c>
    </row>
    <row r="2" spans="1:2" ht="17.25">
      <c r="A2" s="28" t="s">
        <v>79</v>
      </c>
      <c r="B2" s="27"/>
    </row>
    <row r="3" ht="13.5">
      <c r="B3" s="29" t="s">
        <v>28</v>
      </c>
    </row>
    <row r="4" ht="13.5">
      <c r="B4" s="29" t="s">
        <v>29</v>
      </c>
    </row>
    <row r="5" ht="13.5">
      <c r="B5" s="29" t="s">
        <v>23</v>
      </c>
    </row>
    <row r="6" ht="13.5">
      <c r="B6" s="29" t="s">
        <v>43</v>
      </c>
    </row>
  </sheetData>
  <sheetProtection/>
  <hyperlinks>
    <hyperlink ref="B4" location="消防団!A1" display="予防接種実施状況"/>
    <hyperlink ref="B5" location="自主防災組織!A1" display="自主防災組織"/>
    <hyperlink ref="B3" location="火災発生件数!A1" display="医療従事者数"/>
    <hyperlink ref="B6" location="避難施設!A1" display="避難施設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02"/>
  <sheetViews>
    <sheetView zoomScalePageLayoutView="0" workbookViewId="0" topLeftCell="A1">
      <selection activeCell="A97" sqref="A97"/>
    </sheetView>
  </sheetViews>
  <sheetFormatPr defaultColWidth="9.140625" defaultRowHeight="15"/>
  <cols>
    <col min="1" max="2" width="9.00390625" style="4" customWidth="1"/>
    <col min="3" max="3" width="11.8515625" style="4" customWidth="1"/>
    <col min="4" max="16384" width="9.00390625" style="4" customWidth="1"/>
  </cols>
  <sheetData>
    <row r="1" spans="1:8" ht="15">
      <c r="A1" s="32" t="s">
        <v>21</v>
      </c>
      <c r="B1" s="33"/>
      <c r="C1" s="34"/>
      <c r="D1" s="34"/>
      <c r="E1" s="34"/>
      <c r="F1" s="35"/>
      <c r="G1" s="34"/>
      <c r="H1" s="34"/>
    </row>
    <row r="2" spans="1:8" ht="15">
      <c r="A2" s="33"/>
      <c r="B2" s="33"/>
      <c r="C2" s="33"/>
      <c r="D2" s="33"/>
      <c r="E2" s="33"/>
      <c r="F2" s="34"/>
      <c r="G2" s="34"/>
      <c r="H2" s="36" t="s">
        <v>48</v>
      </c>
    </row>
    <row r="3" spans="1:8" ht="15">
      <c r="A3" s="37" t="s">
        <v>49</v>
      </c>
      <c r="B3" s="95" t="s">
        <v>80</v>
      </c>
      <c r="C3" s="96"/>
      <c r="D3" s="93" t="s">
        <v>50</v>
      </c>
      <c r="E3" s="93" t="s">
        <v>51</v>
      </c>
      <c r="F3" s="93" t="s">
        <v>52</v>
      </c>
      <c r="G3" s="93" t="s">
        <v>53</v>
      </c>
      <c r="H3" s="91" t="s">
        <v>54</v>
      </c>
    </row>
    <row r="4" spans="1:8" ht="15">
      <c r="A4" s="38"/>
      <c r="B4" s="39" t="s">
        <v>55</v>
      </c>
      <c r="C4" s="56" t="s">
        <v>56</v>
      </c>
      <c r="D4" s="94"/>
      <c r="E4" s="94"/>
      <c r="F4" s="94"/>
      <c r="G4" s="94"/>
      <c r="H4" s="92"/>
    </row>
    <row r="5" spans="1:8" ht="15">
      <c r="A5" s="40"/>
      <c r="B5" s="41"/>
      <c r="C5" s="42"/>
      <c r="D5" s="43"/>
      <c r="E5" s="40"/>
      <c r="F5" s="40"/>
      <c r="G5" s="40"/>
      <c r="H5" s="40"/>
    </row>
    <row r="6" spans="1:8" ht="15">
      <c r="A6" s="40" t="s">
        <v>57</v>
      </c>
      <c r="B6" s="40">
        <v>2010</v>
      </c>
      <c r="C6" s="90" t="s">
        <v>81</v>
      </c>
      <c r="D6" s="44">
        <v>9</v>
      </c>
      <c r="E6" s="45">
        <v>3</v>
      </c>
      <c r="F6" s="46" t="s">
        <v>1</v>
      </c>
      <c r="G6" s="45">
        <v>2</v>
      </c>
      <c r="H6" s="45">
        <v>4</v>
      </c>
    </row>
    <row r="7" spans="1:8" ht="15">
      <c r="A7" s="40"/>
      <c r="B7" s="40">
        <v>2011</v>
      </c>
      <c r="C7" s="42">
        <v>23</v>
      </c>
      <c r="D7" s="44">
        <v>14</v>
      </c>
      <c r="E7" s="45">
        <v>7</v>
      </c>
      <c r="F7" s="46" t="s">
        <v>1</v>
      </c>
      <c r="G7" s="45">
        <v>1</v>
      </c>
      <c r="H7" s="45">
        <v>6</v>
      </c>
    </row>
    <row r="8" spans="1:8" ht="15">
      <c r="A8" s="40"/>
      <c r="B8" s="40">
        <v>2012</v>
      </c>
      <c r="C8" s="42">
        <v>24</v>
      </c>
      <c r="D8" s="47">
        <f>SUM(E8:H8)</f>
        <v>12</v>
      </c>
      <c r="E8" s="48">
        <v>5</v>
      </c>
      <c r="F8" s="46" t="s">
        <v>1</v>
      </c>
      <c r="G8" s="48">
        <v>2</v>
      </c>
      <c r="H8" s="48">
        <v>5</v>
      </c>
    </row>
    <row r="9" spans="1:8" ht="15">
      <c r="A9" s="40"/>
      <c r="B9" s="40">
        <v>2013</v>
      </c>
      <c r="C9" s="42">
        <v>25</v>
      </c>
      <c r="D9" s="47">
        <v>14</v>
      </c>
      <c r="E9" s="48">
        <v>6</v>
      </c>
      <c r="F9" s="46" t="s">
        <v>0</v>
      </c>
      <c r="G9" s="48">
        <v>1</v>
      </c>
      <c r="H9" s="48">
        <v>7</v>
      </c>
    </row>
    <row r="10" spans="1:8" ht="15">
      <c r="A10" s="40"/>
      <c r="B10" s="40">
        <v>2014</v>
      </c>
      <c r="C10" s="42">
        <v>26</v>
      </c>
      <c r="D10" s="47">
        <v>11</v>
      </c>
      <c r="E10" s="48">
        <v>5</v>
      </c>
      <c r="F10" s="46" t="s">
        <v>0</v>
      </c>
      <c r="G10" s="48">
        <v>1</v>
      </c>
      <c r="H10" s="48">
        <v>5</v>
      </c>
    </row>
    <row r="11" spans="1:8" ht="15">
      <c r="A11" s="40"/>
      <c r="B11" s="40">
        <v>2015</v>
      </c>
      <c r="C11" s="42">
        <v>27</v>
      </c>
      <c r="D11" s="48">
        <v>16</v>
      </c>
      <c r="E11" s="48">
        <v>9</v>
      </c>
      <c r="F11" s="48">
        <v>1</v>
      </c>
      <c r="G11" s="46" t="s">
        <v>0</v>
      </c>
      <c r="H11" s="48">
        <v>6</v>
      </c>
    </row>
    <row r="12" spans="1:8" ht="15">
      <c r="A12" s="40"/>
      <c r="B12" s="40">
        <v>2016</v>
      </c>
      <c r="C12" s="42">
        <v>28</v>
      </c>
      <c r="D12" s="48">
        <v>10</v>
      </c>
      <c r="E12" s="48">
        <v>3</v>
      </c>
      <c r="F12" s="46" t="s">
        <v>0</v>
      </c>
      <c r="G12" s="46" t="s">
        <v>0</v>
      </c>
      <c r="H12" s="48">
        <v>7</v>
      </c>
    </row>
    <row r="13" spans="1:8" ht="15">
      <c r="A13" s="40"/>
      <c r="B13" s="40">
        <v>2017</v>
      </c>
      <c r="C13" s="42">
        <v>29</v>
      </c>
      <c r="D13" s="48">
        <v>6</v>
      </c>
      <c r="E13" s="48">
        <v>4</v>
      </c>
      <c r="F13" s="46" t="s">
        <v>12</v>
      </c>
      <c r="G13" s="46" t="s">
        <v>13</v>
      </c>
      <c r="H13" s="48">
        <v>2</v>
      </c>
    </row>
    <row r="14" spans="1:8" ht="15">
      <c r="A14" s="40"/>
      <c r="B14" s="40">
        <v>2018</v>
      </c>
      <c r="C14" s="42">
        <v>30</v>
      </c>
      <c r="D14" s="48">
        <v>5</v>
      </c>
      <c r="E14" s="48">
        <v>5</v>
      </c>
      <c r="F14" s="46" t="s">
        <v>12</v>
      </c>
      <c r="G14" s="46" t="s">
        <v>12</v>
      </c>
      <c r="H14" s="46" t="s">
        <v>12</v>
      </c>
    </row>
    <row r="15" spans="1:8" ht="15">
      <c r="A15" s="40"/>
      <c r="B15" s="40">
        <v>2019</v>
      </c>
      <c r="C15" s="42">
        <v>31</v>
      </c>
      <c r="D15" s="48">
        <v>8</v>
      </c>
      <c r="E15" s="48">
        <v>1</v>
      </c>
      <c r="F15" s="46" t="s">
        <v>12</v>
      </c>
      <c r="G15" s="46">
        <v>2</v>
      </c>
      <c r="H15" s="46">
        <v>5</v>
      </c>
    </row>
    <row r="16" spans="1:8" ht="15">
      <c r="A16" s="40"/>
      <c r="B16" s="40">
        <v>2020</v>
      </c>
      <c r="C16" s="90" t="s">
        <v>82</v>
      </c>
      <c r="D16" s="48">
        <v>11</v>
      </c>
      <c r="E16" s="48">
        <v>5</v>
      </c>
      <c r="F16" s="46">
        <v>1</v>
      </c>
      <c r="G16" s="46">
        <v>2</v>
      </c>
      <c r="H16" s="46">
        <v>3</v>
      </c>
    </row>
    <row r="17" spans="1:8" ht="15">
      <c r="A17" s="40"/>
      <c r="B17" s="40">
        <v>2021</v>
      </c>
      <c r="C17" s="42">
        <v>3</v>
      </c>
      <c r="D17" s="48">
        <v>10</v>
      </c>
      <c r="E17" s="48">
        <v>4</v>
      </c>
      <c r="F17" s="46" t="s">
        <v>12</v>
      </c>
      <c r="G17" s="46" t="s">
        <v>12</v>
      </c>
      <c r="H17" s="46">
        <v>6</v>
      </c>
    </row>
    <row r="18" spans="1:8" ht="15">
      <c r="A18" s="40"/>
      <c r="B18" s="40">
        <v>2022</v>
      </c>
      <c r="C18" s="42">
        <v>4</v>
      </c>
      <c r="D18" s="48">
        <v>12</v>
      </c>
      <c r="E18" s="48">
        <v>6</v>
      </c>
      <c r="F18" s="46" t="s">
        <v>12</v>
      </c>
      <c r="G18" s="46">
        <v>3</v>
      </c>
      <c r="H18" s="46">
        <v>3</v>
      </c>
    </row>
    <row r="19" spans="1:8" ht="15">
      <c r="A19" s="40"/>
      <c r="B19" s="40">
        <v>2023</v>
      </c>
      <c r="C19" s="42">
        <v>5</v>
      </c>
      <c r="D19" s="48">
        <v>12</v>
      </c>
      <c r="E19" s="48">
        <v>6</v>
      </c>
      <c r="F19" s="46" t="s">
        <v>12</v>
      </c>
      <c r="G19" s="46">
        <v>1</v>
      </c>
      <c r="H19" s="46">
        <v>5</v>
      </c>
    </row>
    <row r="20" spans="1:8" ht="15">
      <c r="A20" s="40"/>
      <c r="B20" s="40"/>
      <c r="C20" s="42"/>
      <c r="D20" s="47"/>
      <c r="E20" s="48"/>
      <c r="F20" s="48"/>
      <c r="G20" s="48"/>
      <c r="H20" s="48"/>
    </row>
    <row r="21" spans="1:8" ht="15">
      <c r="A21" s="49" t="s">
        <v>58</v>
      </c>
      <c r="B21" s="40">
        <v>2010</v>
      </c>
      <c r="C21" s="90" t="s">
        <v>81</v>
      </c>
      <c r="D21" s="47">
        <v>10</v>
      </c>
      <c r="E21" s="50">
        <v>8</v>
      </c>
      <c r="F21" s="46" t="s">
        <v>0</v>
      </c>
      <c r="G21" s="46" t="s">
        <v>0</v>
      </c>
      <c r="H21" s="50">
        <v>2</v>
      </c>
    </row>
    <row r="22" spans="1:8" ht="15">
      <c r="A22" s="49"/>
      <c r="B22" s="40">
        <v>2011</v>
      </c>
      <c r="C22" s="42">
        <v>23</v>
      </c>
      <c r="D22" s="47">
        <v>14</v>
      </c>
      <c r="E22" s="48">
        <v>7</v>
      </c>
      <c r="F22" s="46" t="s">
        <v>0</v>
      </c>
      <c r="G22" s="46" t="s">
        <v>0</v>
      </c>
      <c r="H22" s="48">
        <v>7</v>
      </c>
    </row>
    <row r="23" spans="1:8" ht="15">
      <c r="A23" s="49"/>
      <c r="B23" s="40">
        <v>2012</v>
      </c>
      <c r="C23" s="42">
        <v>24</v>
      </c>
      <c r="D23" s="47">
        <f>SUM(E23:H23)</f>
        <v>8</v>
      </c>
      <c r="E23" s="48">
        <v>5</v>
      </c>
      <c r="F23" s="46" t="s">
        <v>0</v>
      </c>
      <c r="G23" s="48">
        <v>1</v>
      </c>
      <c r="H23" s="48">
        <v>2</v>
      </c>
    </row>
    <row r="24" spans="1:8" ht="15">
      <c r="A24" s="49"/>
      <c r="B24" s="40">
        <v>2013</v>
      </c>
      <c r="C24" s="42">
        <v>25</v>
      </c>
      <c r="D24" s="47">
        <v>12</v>
      </c>
      <c r="E24" s="48">
        <v>3</v>
      </c>
      <c r="F24" s="46" t="s">
        <v>0</v>
      </c>
      <c r="G24" s="48">
        <v>3</v>
      </c>
      <c r="H24" s="48">
        <v>6</v>
      </c>
    </row>
    <row r="25" spans="1:8" ht="15">
      <c r="A25" s="49"/>
      <c r="B25" s="40">
        <v>2014</v>
      </c>
      <c r="C25" s="42">
        <v>26</v>
      </c>
      <c r="D25" s="47">
        <v>15</v>
      </c>
      <c r="E25" s="48">
        <v>8</v>
      </c>
      <c r="F25" s="46" t="s">
        <v>0</v>
      </c>
      <c r="G25" s="46" t="s">
        <v>0</v>
      </c>
      <c r="H25" s="48">
        <v>7</v>
      </c>
    </row>
    <row r="26" spans="1:8" ht="15">
      <c r="A26" s="49"/>
      <c r="B26" s="40">
        <v>2015</v>
      </c>
      <c r="C26" s="42">
        <v>27</v>
      </c>
      <c r="D26" s="48">
        <v>9</v>
      </c>
      <c r="E26" s="48">
        <v>6</v>
      </c>
      <c r="F26" s="46" t="s">
        <v>0</v>
      </c>
      <c r="G26" s="48">
        <v>1</v>
      </c>
      <c r="H26" s="48">
        <v>2</v>
      </c>
    </row>
    <row r="27" spans="1:8" ht="15">
      <c r="A27" s="40"/>
      <c r="B27" s="40">
        <v>2016</v>
      </c>
      <c r="C27" s="42">
        <v>28</v>
      </c>
      <c r="D27" s="47">
        <v>6</v>
      </c>
      <c r="E27" s="50">
        <v>6</v>
      </c>
      <c r="F27" s="46" t="s">
        <v>0</v>
      </c>
      <c r="G27" s="46" t="s">
        <v>0</v>
      </c>
      <c r="H27" s="51" t="s">
        <v>0</v>
      </c>
    </row>
    <row r="28" spans="1:8" ht="15">
      <c r="A28" s="40"/>
      <c r="B28" s="40">
        <v>2017</v>
      </c>
      <c r="C28" s="42">
        <v>29</v>
      </c>
      <c r="D28" s="47">
        <v>7</v>
      </c>
      <c r="E28" s="50">
        <v>5</v>
      </c>
      <c r="F28" s="46" t="s">
        <v>0</v>
      </c>
      <c r="G28" s="46">
        <v>1</v>
      </c>
      <c r="H28" s="51">
        <v>1</v>
      </c>
    </row>
    <row r="29" spans="1:8" ht="15">
      <c r="A29" s="40"/>
      <c r="B29" s="40">
        <v>2018</v>
      </c>
      <c r="C29" s="42">
        <v>30</v>
      </c>
      <c r="D29" s="47">
        <v>13</v>
      </c>
      <c r="E29" s="50">
        <v>3</v>
      </c>
      <c r="F29" s="46" t="s">
        <v>0</v>
      </c>
      <c r="G29" s="46" t="s">
        <v>0</v>
      </c>
      <c r="H29" s="51">
        <v>10</v>
      </c>
    </row>
    <row r="30" spans="1:8" ht="15">
      <c r="A30" s="40"/>
      <c r="B30" s="40">
        <v>2019</v>
      </c>
      <c r="C30" s="42">
        <v>31</v>
      </c>
      <c r="D30" s="47">
        <v>18</v>
      </c>
      <c r="E30" s="50">
        <v>7</v>
      </c>
      <c r="F30" s="46" t="s">
        <v>0</v>
      </c>
      <c r="G30" s="46" t="s">
        <v>0</v>
      </c>
      <c r="H30" s="51">
        <v>11</v>
      </c>
    </row>
    <row r="31" spans="1:8" ht="15">
      <c r="A31" s="40"/>
      <c r="B31" s="40">
        <v>2020</v>
      </c>
      <c r="C31" s="90" t="s">
        <v>82</v>
      </c>
      <c r="D31" s="47">
        <v>11</v>
      </c>
      <c r="E31" s="50">
        <v>5</v>
      </c>
      <c r="F31" s="46" t="s">
        <v>0</v>
      </c>
      <c r="G31" s="46">
        <v>2</v>
      </c>
      <c r="H31" s="51">
        <v>4</v>
      </c>
    </row>
    <row r="32" spans="1:8" ht="15">
      <c r="A32" s="40"/>
      <c r="B32" s="40">
        <v>2021</v>
      </c>
      <c r="C32" s="42">
        <v>3</v>
      </c>
      <c r="D32" s="47">
        <v>17</v>
      </c>
      <c r="E32" s="50">
        <v>11</v>
      </c>
      <c r="F32" s="46" t="s">
        <v>12</v>
      </c>
      <c r="G32" s="46" t="s">
        <v>12</v>
      </c>
      <c r="H32" s="51">
        <v>6</v>
      </c>
    </row>
    <row r="33" spans="1:8" ht="15">
      <c r="A33" s="40"/>
      <c r="B33" s="40">
        <v>2022</v>
      </c>
      <c r="C33" s="42">
        <v>4</v>
      </c>
      <c r="D33" s="47">
        <v>17</v>
      </c>
      <c r="E33" s="50">
        <v>4</v>
      </c>
      <c r="F33" s="46" t="s">
        <v>12</v>
      </c>
      <c r="G33" s="46" t="s">
        <v>12</v>
      </c>
      <c r="H33" s="51">
        <v>13</v>
      </c>
    </row>
    <row r="34" spans="1:8" ht="15">
      <c r="A34" s="40"/>
      <c r="B34" s="40">
        <v>2023</v>
      </c>
      <c r="C34" s="42">
        <v>5</v>
      </c>
      <c r="D34" s="47">
        <v>14</v>
      </c>
      <c r="E34" s="50">
        <v>4</v>
      </c>
      <c r="F34" s="46" t="s">
        <v>12</v>
      </c>
      <c r="G34" s="46" t="s">
        <v>12</v>
      </c>
      <c r="H34" s="51">
        <v>10</v>
      </c>
    </row>
    <row r="35" spans="1:8" ht="15">
      <c r="A35" s="40"/>
      <c r="B35" s="16"/>
      <c r="C35" s="42"/>
      <c r="D35" s="47"/>
      <c r="E35" s="50"/>
      <c r="F35" s="50"/>
      <c r="G35" s="50"/>
      <c r="H35" s="50"/>
    </row>
    <row r="36" spans="1:8" ht="15">
      <c r="A36" s="49" t="s">
        <v>59</v>
      </c>
      <c r="B36" s="40">
        <v>2010</v>
      </c>
      <c r="C36" s="90" t="s">
        <v>81</v>
      </c>
      <c r="D36" s="47">
        <v>7</v>
      </c>
      <c r="E36" s="48">
        <v>4</v>
      </c>
      <c r="F36" s="46" t="s">
        <v>0</v>
      </c>
      <c r="G36" s="46" t="s">
        <v>0</v>
      </c>
      <c r="H36" s="50">
        <v>3</v>
      </c>
    </row>
    <row r="37" spans="1:8" ht="15">
      <c r="A37" s="49"/>
      <c r="B37" s="40">
        <v>2011</v>
      </c>
      <c r="C37" s="42">
        <v>23</v>
      </c>
      <c r="D37" s="47">
        <v>11</v>
      </c>
      <c r="E37" s="48">
        <v>4</v>
      </c>
      <c r="F37" s="48">
        <v>1</v>
      </c>
      <c r="G37" s="48">
        <v>2</v>
      </c>
      <c r="H37" s="48">
        <v>4</v>
      </c>
    </row>
    <row r="38" spans="1:8" ht="15">
      <c r="A38" s="49"/>
      <c r="B38" s="40">
        <v>2012</v>
      </c>
      <c r="C38" s="42">
        <v>24</v>
      </c>
      <c r="D38" s="47">
        <f>SUM(E38:H38)</f>
        <v>6</v>
      </c>
      <c r="E38" s="48">
        <v>5</v>
      </c>
      <c r="F38" s="46" t="s">
        <v>0</v>
      </c>
      <c r="G38" s="46" t="s">
        <v>0</v>
      </c>
      <c r="H38" s="48">
        <v>1</v>
      </c>
    </row>
    <row r="39" spans="1:8" ht="15">
      <c r="A39" s="49"/>
      <c r="B39" s="40">
        <v>2013</v>
      </c>
      <c r="C39" s="42">
        <v>25</v>
      </c>
      <c r="D39" s="47">
        <v>11</v>
      </c>
      <c r="E39" s="48">
        <v>2</v>
      </c>
      <c r="F39" s="48">
        <v>1</v>
      </c>
      <c r="G39" s="46" t="s">
        <v>0</v>
      </c>
      <c r="H39" s="48">
        <v>8</v>
      </c>
    </row>
    <row r="40" spans="1:8" ht="15">
      <c r="A40" s="49"/>
      <c r="B40" s="40">
        <v>2014</v>
      </c>
      <c r="C40" s="42">
        <v>26</v>
      </c>
      <c r="D40" s="47">
        <v>5</v>
      </c>
      <c r="E40" s="48">
        <v>4</v>
      </c>
      <c r="F40" s="46" t="s">
        <v>0</v>
      </c>
      <c r="G40" s="46" t="s">
        <v>0</v>
      </c>
      <c r="H40" s="48">
        <v>1</v>
      </c>
    </row>
    <row r="41" spans="1:8" ht="15">
      <c r="A41" s="49"/>
      <c r="B41" s="40">
        <v>2015</v>
      </c>
      <c r="C41" s="42">
        <v>27</v>
      </c>
      <c r="D41" s="48">
        <v>4</v>
      </c>
      <c r="E41" s="48">
        <v>4</v>
      </c>
      <c r="F41" s="46" t="s">
        <v>0</v>
      </c>
      <c r="G41" s="46" t="s">
        <v>0</v>
      </c>
      <c r="H41" s="51" t="s">
        <v>0</v>
      </c>
    </row>
    <row r="42" spans="1:8" ht="15">
      <c r="A42" s="49"/>
      <c r="B42" s="40">
        <v>2016</v>
      </c>
      <c r="C42" s="42">
        <v>28</v>
      </c>
      <c r="D42" s="48">
        <v>4</v>
      </c>
      <c r="E42" s="48">
        <v>2</v>
      </c>
      <c r="F42" s="46" t="s">
        <v>0</v>
      </c>
      <c r="G42" s="46" t="s">
        <v>0</v>
      </c>
      <c r="H42" s="48">
        <v>2</v>
      </c>
    </row>
    <row r="43" spans="1:8" ht="15">
      <c r="A43" s="49"/>
      <c r="B43" s="40">
        <v>2017</v>
      </c>
      <c r="C43" s="42">
        <v>29</v>
      </c>
      <c r="D43" s="48">
        <v>1</v>
      </c>
      <c r="E43" s="48">
        <v>1</v>
      </c>
      <c r="F43" s="46" t="s">
        <v>13</v>
      </c>
      <c r="G43" s="46" t="s">
        <v>13</v>
      </c>
      <c r="H43" s="46" t="s">
        <v>13</v>
      </c>
    </row>
    <row r="44" spans="1:8" ht="15">
      <c r="A44" s="49"/>
      <c r="B44" s="40">
        <v>2018</v>
      </c>
      <c r="C44" s="42">
        <v>30</v>
      </c>
      <c r="D44" s="48">
        <v>7</v>
      </c>
      <c r="E44" s="48">
        <v>4</v>
      </c>
      <c r="F44" s="46" t="s">
        <v>12</v>
      </c>
      <c r="G44" s="46">
        <v>1</v>
      </c>
      <c r="H44" s="46">
        <v>2</v>
      </c>
    </row>
    <row r="45" spans="1:8" ht="15">
      <c r="A45" s="49"/>
      <c r="B45" s="40">
        <v>2019</v>
      </c>
      <c r="C45" s="42">
        <v>31</v>
      </c>
      <c r="D45" s="48">
        <v>12</v>
      </c>
      <c r="E45" s="48">
        <v>6</v>
      </c>
      <c r="F45" s="46" t="s">
        <v>12</v>
      </c>
      <c r="G45" s="46" t="s">
        <v>12</v>
      </c>
      <c r="H45" s="46">
        <v>6</v>
      </c>
    </row>
    <row r="46" spans="1:8" ht="15">
      <c r="A46" s="49"/>
      <c r="B46" s="40">
        <v>2020</v>
      </c>
      <c r="C46" s="90" t="s">
        <v>82</v>
      </c>
      <c r="D46" s="48">
        <v>6</v>
      </c>
      <c r="E46" s="46" t="s">
        <v>12</v>
      </c>
      <c r="F46" s="46" t="s">
        <v>12</v>
      </c>
      <c r="G46" s="46" t="s">
        <v>12</v>
      </c>
      <c r="H46" s="46">
        <v>6</v>
      </c>
    </row>
    <row r="47" spans="1:8" ht="15">
      <c r="A47" s="49"/>
      <c r="B47" s="40">
        <v>2021</v>
      </c>
      <c r="C47" s="42">
        <v>3</v>
      </c>
      <c r="D47" s="48">
        <v>6</v>
      </c>
      <c r="E47" s="48">
        <v>3</v>
      </c>
      <c r="F47" s="46" t="s">
        <v>12</v>
      </c>
      <c r="G47" s="46" t="s">
        <v>12</v>
      </c>
      <c r="H47" s="46">
        <v>3</v>
      </c>
    </row>
    <row r="48" spans="1:8" ht="15">
      <c r="A48" s="49"/>
      <c r="B48" s="40">
        <v>2022</v>
      </c>
      <c r="C48" s="42">
        <v>4</v>
      </c>
      <c r="D48" s="48">
        <v>6</v>
      </c>
      <c r="E48" s="46" t="s">
        <v>12</v>
      </c>
      <c r="F48" s="46" t="s">
        <v>12</v>
      </c>
      <c r="G48" s="46">
        <v>2</v>
      </c>
      <c r="H48" s="46">
        <v>4</v>
      </c>
    </row>
    <row r="49" spans="1:8" ht="15">
      <c r="A49" s="49"/>
      <c r="B49" s="40">
        <v>2023</v>
      </c>
      <c r="C49" s="42">
        <v>5</v>
      </c>
      <c r="D49" s="48">
        <v>6</v>
      </c>
      <c r="E49" s="46">
        <v>2</v>
      </c>
      <c r="F49" s="46" t="s">
        <v>12</v>
      </c>
      <c r="G49" s="46" t="s">
        <v>12</v>
      </c>
      <c r="H49" s="46">
        <v>4</v>
      </c>
    </row>
    <row r="50" spans="1:8" ht="15">
      <c r="A50" s="40"/>
      <c r="B50" s="40"/>
      <c r="C50" s="42"/>
      <c r="D50" s="47"/>
      <c r="E50" s="48"/>
      <c r="F50" s="48"/>
      <c r="G50" s="48"/>
      <c r="H50" s="50"/>
    </row>
    <row r="51" spans="1:8" ht="15">
      <c r="A51" s="49" t="s">
        <v>60</v>
      </c>
      <c r="B51" s="40">
        <v>2010</v>
      </c>
      <c r="C51" s="90" t="s">
        <v>81</v>
      </c>
      <c r="D51" s="47">
        <v>4</v>
      </c>
      <c r="E51" s="46" t="s">
        <v>0</v>
      </c>
      <c r="F51" s="46" t="s">
        <v>0</v>
      </c>
      <c r="G51" s="46" t="s">
        <v>0</v>
      </c>
      <c r="H51" s="50">
        <v>4</v>
      </c>
    </row>
    <row r="52" spans="1:8" ht="15">
      <c r="A52" s="49"/>
      <c r="B52" s="40">
        <v>2011</v>
      </c>
      <c r="C52" s="42">
        <v>23</v>
      </c>
      <c r="D52" s="47">
        <v>1</v>
      </c>
      <c r="E52" s="48">
        <v>1</v>
      </c>
      <c r="F52" s="46" t="s">
        <v>0</v>
      </c>
      <c r="G52" s="46" t="s">
        <v>0</v>
      </c>
      <c r="H52" s="46" t="s">
        <v>0</v>
      </c>
    </row>
    <row r="53" spans="1:8" ht="15">
      <c r="A53" s="49"/>
      <c r="B53" s="40">
        <v>2012</v>
      </c>
      <c r="C53" s="42">
        <v>24</v>
      </c>
      <c r="D53" s="47">
        <f>SUM(E53:H53)</f>
        <v>2</v>
      </c>
      <c r="E53" s="46" t="s">
        <v>0</v>
      </c>
      <c r="F53" s="46" t="s">
        <v>0</v>
      </c>
      <c r="G53" s="46" t="s">
        <v>0</v>
      </c>
      <c r="H53" s="48">
        <v>2</v>
      </c>
    </row>
    <row r="54" spans="1:8" ht="15">
      <c r="A54" s="49"/>
      <c r="B54" s="40">
        <v>2013</v>
      </c>
      <c r="C54" s="42">
        <v>25</v>
      </c>
      <c r="D54" s="47">
        <v>3</v>
      </c>
      <c r="E54" s="48">
        <v>1</v>
      </c>
      <c r="F54" s="46" t="s">
        <v>0</v>
      </c>
      <c r="G54" s="46" t="s">
        <v>0</v>
      </c>
      <c r="H54" s="48">
        <v>2</v>
      </c>
    </row>
    <row r="55" spans="1:8" ht="15">
      <c r="A55" s="40"/>
      <c r="B55" s="40">
        <v>2014</v>
      </c>
      <c r="C55" s="42">
        <v>26</v>
      </c>
      <c r="D55" s="47">
        <v>3</v>
      </c>
      <c r="E55" s="48">
        <v>2</v>
      </c>
      <c r="F55" s="46" t="s">
        <v>0</v>
      </c>
      <c r="G55" s="46" t="s">
        <v>0</v>
      </c>
      <c r="H55" s="48">
        <v>1</v>
      </c>
    </row>
    <row r="56" spans="1:8" ht="15">
      <c r="A56" s="40"/>
      <c r="B56" s="40">
        <v>2015</v>
      </c>
      <c r="C56" s="42">
        <v>27</v>
      </c>
      <c r="D56" s="48">
        <v>1</v>
      </c>
      <c r="E56" s="48">
        <v>1</v>
      </c>
      <c r="F56" s="46" t="s">
        <v>0</v>
      </c>
      <c r="G56" s="46" t="s">
        <v>0</v>
      </c>
      <c r="H56" s="51" t="s">
        <v>0</v>
      </c>
    </row>
    <row r="57" spans="1:8" ht="15">
      <c r="A57" s="40"/>
      <c r="B57" s="40">
        <v>2016</v>
      </c>
      <c r="C57" s="42">
        <v>28</v>
      </c>
      <c r="D57" s="48">
        <v>4</v>
      </c>
      <c r="E57" s="48">
        <v>2</v>
      </c>
      <c r="F57" s="46" t="s">
        <v>0</v>
      </c>
      <c r="G57" s="46" t="s">
        <v>0</v>
      </c>
      <c r="H57" s="48">
        <v>2</v>
      </c>
    </row>
    <row r="58" spans="1:8" ht="15">
      <c r="A58" s="40"/>
      <c r="B58" s="40">
        <v>2017</v>
      </c>
      <c r="C58" s="42">
        <v>29</v>
      </c>
      <c r="D58" s="48">
        <v>5</v>
      </c>
      <c r="E58" s="48">
        <v>1</v>
      </c>
      <c r="F58" s="46" t="s">
        <v>14</v>
      </c>
      <c r="G58" s="46" t="s">
        <v>13</v>
      </c>
      <c r="H58" s="48">
        <v>4</v>
      </c>
    </row>
    <row r="59" spans="1:8" ht="15">
      <c r="A59" s="40"/>
      <c r="B59" s="40">
        <v>2018</v>
      </c>
      <c r="C59" s="42">
        <v>30</v>
      </c>
      <c r="D59" s="48">
        <v>1</v>
      </c>
      <c r="E59" s="48">
        <v>1</v>
      </c>
      <c r="F59" s="46" t="s">
        <v>12</v>
      </c>
      <c r="G59" s="46" t="s">
        <v>12</v>
      </c>
      <c r="H59" s="46" t="s">
        <v>12</v>
      </c>
    </row>
    <row r="60" spans="1:8" ht="15">
      <c r="A60" s="40"/>
      <c r="B60" s="40">
        <v>2019</v>
      </c>
      <c r="C60" s="42">
        <v>31</v>
      </c>
      <c r="D60" s="48">
        <v>4</v>
      </c>
      <c r="E60" s="48">
        <v>2</v>
      </c>
      <c r="F60" s="46" t="s">
        <v>12</v>
      </c>
      <c r="G60" s="46" t="s">
        <v>12</v>
      </c>
      <c r="H60" s="46">
        <v>2</v>
      </c>
    </row>
    <row r="61" spans="1:8" ht="15">
      <c r="A61" s="40"/>
      <c r="B61" s="40">
        <v>2020</v>
      </c>
      <c r="C61" s="90" t="s">
        <v>82</v>
      </c>
      <c r="D61" s="48">
        <v>3</v>
      </c>
      <c r="E61" s="48">
        <v>1</v>
      </c>
      <c r="F61" s="46" t="s">
        <v>12</v>
      </c>
      <c r="G61" s="46">
        <v>1</v>
      </c>
      <c r="H61" s="46">
        <v>1</v>
      </c>
    </row>
    <row r="62" spans="1:8" ht="15">
      <c r="A62" s="40"/>
      <c r="B62" s="40">
        <v>2021</v>
      </c>
      <c r="C62" s="42">
        <v>3</v>
      </c>
      <c r="D62" s="48">
        <v>5</v>
      </c>
      <c r="E62" s="48">
        <v>1</v>
      </c>
      <c r="F62" s="46" t="s">
        <v>12</v>
      </c>
      <c r="G62" s="46" t="s">
        <v>12</v>
      </c>
      <c r="H62" s="46">
        <v>4</v>
      </c>
    </row>
    <row r="63" spans="1:8" ht="15">
      <c r="A63" s="40"/>
      <c r="B63" s="40">
        <v>2022</v>
      </c>
      <c r="C63" s="42">
        <v>4</v>
      </c>
      <c r="D63" s="48">
        <v>4</v>
      </c>
      <c r="E63" s="48">
        <v>1</v>
      </c>
      <c r="F63" s="46" t="s">
        <v>12</v>
      </c>
      <c r="G63" s="46" t="s">
        <v>12</v>
      </c>
      <c r="H63" s="46">
        <v>3</v>
      </c>
    </row>
    <row r="64" spans="1:8" ht="15">
      <c r="A64" s="40"/>
      <c r="B64" s="40">
        <v>2023</v>
      </c>
      <c r="C64" s="42">
        <v>5</v>
      </c>
      <c r="D64" s="48">
        <v>3</v>
      </c>
      <c r="E64" s="48">
        <v>1</v>
      </c>
      <c r="F64" s="46" t="s">
        <v>12</v>
      </c>
      <c r="G64" s="46" t="s">
        <v>12</v>
      </c>
      <c r="H64" s="46">
        <v>2</v>
      </c>
    </row>
    <row r="65" spans="1:8" ht="15">
      <c r="A65" s="40"/>
      <c r="B65" s="40"/>
      <c r="C65" s="42"/>
      <c r="D65" s="47"/>
      <c r="E65" s="48"/>
      <c r="F65" s="48"/>
      <c r="G65" s="48"/>
      <c r="H65" s="50"/>
    </row>
    <row r="66" spans="1:8" ht="15">
      <c r="A66" s="49" t="s">
        <v>61</v>
      </c>
      <c r="B66" s="40">
        <v>2010</v>
      </c>
      <c r="C66" s="90" t="s">
        <v>81</v>
      </c>
      <c r="D66" s="47">
        <v>3</v>
      </c>
      <c r="E66" s="48">
        <v>2</v>
      </c>
      <c r="F66" s="46" t="s">
        <v>0</v>
      </c>
      <c r="G66" s="46" t="s">
        <v>0</v>
      </c>
      <c r="H66" s="50">
        <v>1</v>
      </c>
    </row>
    <row r="67" spans="1:8" ht="15">
      <c r="A67" s="49"/>
      <c r="B67" s="40">
        <v>2011</v>
      </c>
      <c r="C67" s="42">
        <v>23</v>
      </c>
      <c r="D67" s="47">
        <v>8</v>
      </c>
      <c r="E67" s="48">
        <v>4</v>
      </c>
      <c r="F67" s="48">
        <v>1</v>
      </c>
      <c r="G67" s="48">
        <v>2</v>
      </c>
      <c r="H67" s="48">
        <v>1</v>
      </c>
    </row>
    <row r="68" spans="1:8" ht="15">
      <c r="A68" s="49"/>
      <c r="B68" s="40">
        <v>2012</v>
      </c>
      <c r="C68" s="42">
        <v>24</v>
      </c>
      <c r="D68" s="47">
        <f>SUM(E68:H68)</f>
        <v>1</v>
      </c>
      <c r="E68" s="46" t="s">
        <v>0</v>
      </c>
      <c r="F68" s="46" t="s">
        <v>0</v>
      </c>
      <c r="G68" s="46" t="s">
        <v>0</v>
      </c>
      <c r="H68" s="48">
        <v>1</v>
      </c>
    </row>
    <row r="69" spans="1:8" ht="15">
      <c r="A69" s="49"/>
      <c r="B69" s="40">
        <v>2013</v>
      </c>
      <c r="C69" s="42">
        <v>25</v>
      </c>
      <c r="D69" s="47">
        <v>5</v>
      </c>
      <c r="E69" s="48">
        <v>2</v>
      </c>
      <c r="F69" s="48">
        <v>1</v>
      </c>
      <c r="G69" s="46" t="s">
        <v>0</v>
      </c>
      <c r="H69" s="48">
        <v>2</v>
      </c>
    </row>
    <row r="70" spans="1:8" ht="15">
      <c r="A70" s="49"/>
      <c r="B70" s="40">
        <v>2014</v>
      </c>
      <c r="C70" s="42">
        <v>26</v>
      </c>
      <c r="D70" s="47">
        <v>3</v>
      </c>
      <c r="E70" s="48">
        <v>1</v>
      </c>
      <c r="F70" s="46" t="s">
        <v>0</v>
      </c>
      <c r="G70" s="46" t="s">
        <v>0</v>
      </c>
      <c r="H70" s="48">
        <v>2</v>
      </c>
    </row>
    <row r="71" spans="1:8" ht="15">
      <c r="A71" s="49"/>
      <c r="B71" s="40">
        <v>2015</v>
      </c>
      <c r="C71" s="42">
        <v>27</v>
      </c>
      <c r="D71" s="48">
        <v>1</v>
      </c>
      <c r="E71" s="48">
        <v>1</v>
      </c>
      <c r="F71" s="46" t="s">
        <v>2</v>
      </c>
      <c r="G71" s="46" t="s">
        <v>0</v>
      </c>
      <c r="H71" s="51" t="s">
        <v>0</v>
      </c>
    </row>
    <row r="72" spans="1:8" ht="15">
      <c r="A72" s="49"/>
      <c r="B72" s="40">
        <v>2016</v>
      </c>
      <c r="C72" s="42">
        <v>28</v>
      </c>
      <c r="D72" s="48">
        <v>2</v>
      </c>
      <c r="E72" s="46" t="s">
        <v>0</v>
      </c>
      <c r="F72" s="46" t="s">
        <v>0</v>
      </c>
      <c r="G72" s="46" t="s">
        <v>0</v>
      </c>
      <c r="H72" s="48">
        <v>2</v>
      </c>
    </row>
    <row r="73" spans="1:8" ht="15">
      <c r="A73" s="49"/>
      <c r="B73" s="40">
        <v>2017</v>
      </c>
      <c r="C73" s="42">
        <v>29</v>
      </c>
      <c r="D73" s="48">
        <v>1</v>
      </c>
      <c r="E73" s="46" t="s">
        <v>13</v>
      </c>
      <c r="F73" s="46" t="s">
        <v>13</v>
      </c>
      <c r="G73" s="46" t="s">
        <v>15</v>
      </c>
      <c r="H73" s="48">
        <v>1</v>
      </c>
    </row>
    <row r="74" spans="1:8" ht="15">
      <c r="A74" s="49"/>
      <c r="B74" s="40">
        <v>2018</v>
      </c>
      <c r="C74" s="42">
        <v>30</v>
      </c>
      <c r="D74" s="48">
        <v>3</v>
      </c>
      <c r="E74" s="46" t="s">
        <v>12</v>
      </c>
      <c r="F74" s="46">
        <v>1</v>
      </c>
      <c r="G74" s="46" t="s">
        <v>15</v>
      </c>
      <c r="H74" s="48">
        <v>2</v>
      </c>
    </row>
    <row r="75" spans="1:8" ht="15">
      <c r="A75" s="49"/>
      <c r="B75" s="40">
        <v>2019</v>
      </c>
      <c r="C75" s="42">
        <v>31</v>
      </c>
      <c r="D75" s="48">
        <v>3</v>
      </c>
      <c r="E75" s="46">
        <v>1</v>
      </c>
      <c r="F75" s="46" t="s">
        <v>12</v>
      </c>
      <c r="G75" s="46" t="s">
        <v>12</v>
      </c>
      <c r="H75" s="48">
        <v>2</v>
      </c>
    </row>
    <row r="76" spans="1:8" ht="15">
      <c r="A76" s="49"/>
      <c r="B76" s="40">
        <v>2020</v>
      </c>
      <c r="C76" s="90" t="s">
        <v>82</v>
      </c>
      <c r="D76" s="48">
        <v>5</v>
      </c>
      <c r="E76" s="46">
        <v>1</v>
      </c>
      <c r="F76" s="46" t="s">
        <v>12</v>
      </c>
      <c r="G76" s="46" t="s">
        <v>12</v>
      </c>
      <c r="H76" s="48">
        <v>4</v>
      </c>
    </row>
    <row r="77" spans="1:8" ht="15">
      <c r="A77" s="49"/>
      <c r="B77" s="40">
        <v>2021</v>
      </c>
      <c r="C77" s="42">
        <v>3</v>
      </c>
      <c r="D77" s="48">
        <v>5</v>
      </c>
      <c r="E77" s="46" t="s">
        <v>12</v>
      </c>
      <c r="F77" s="46" t="s">
        <v>12</v>
      </c>
      <c r="G77" s="46">
        <v>2</v>
      </c>
      <c r="H77" s="48">
        <v>3</v>
      </c>
    </row>
    <row r="78" spans="1:8" ht="15">
      <c r="A78" s="49"/>
      <c r="B78" s="40">
        <v>2022</v>
      </c>
      <c r="C78" s="42">
        <v>4</v>
      </c>
      <c r="D78" s="48">
        <v>6</v>
      </c>
      <c r="E78" s="46">
        <v>4</v>
      </c>
      <c r="F78" s="46">
        <v>1</v>
      </c>
      <c r="G78" s="46" t="s">
        <v>30</v>
      </c>
      <c r="H78" s="48">
        <v>1</v>
      </c>
    </row>
    <row r="79" spans="1:8" ht="15">
      <c r="A79" s="49"/>
      <c r="B79" s="40">
        <v>2023</v>
      </c>
      <c r="C79" s="42">
        <v>5</v>
      </c>
      <c r="D79" s="48">
        <v>2</v>
      </c>
      <c r="E79" s="46" t="s">
        <v>12</v>
      </c>
      <c r="F79" s="46" t="s">
        <v>12</v>
      </c>
      <c r="G79" s="46" t="s">
        <v>12</v>
      </c>
      <c r="H79" s="48">
        <v>2</v>
      </c>
    </row>
    <row r="80" spans="1:8" ht="15">
      <c r="A80" s="40"/>
      <c r="B80" s="40"/>
      <c r="C80" s="42"/>
      <c r="D80" s="47"/>
      <c r="E80" s="48"/>
      <c r="F80" s="48"/>
      <c r="G80" s="48"/>
      <c r="H80" s="50"/>
    </row>
    <row r="81" spans="1:8" ht="15">
      <c r="A81" s="49" t="s">
        <v>62</v>
      </c>
      <c r="B81" s="40">
        <v>2010</v>
      </c>
      <c r="C81" s="90" t="s">
        <v>81</v>
      </c>
      <c r="D81" s="47">
        <v>33</v>
      </c>
      <c r="E81" s="48">
        <f>SUMIF($C$6:$C$68,C81,$E$6:$E$68)</f>
        <v>17</v>
      </c>
      <c r="F81" s="46" t="s">
        <v>0</v>
      </c>
      <c r="G81" s="48">
        <f>SUMIF($C$6:$C$68,C81,$G$6:$G$68)</f>
        <v>2</v>
      </c>
      <c r="H81" s="48">
        <f>SUMIF($C$6:$C$68,C81,$H$6:$H$68)</f>
        <v>14</v>
      </c>
    </row>
    <row r="82" spans="1:8" ht="15">
      <c r="A82" s="49"/>
      <c r="B82" s="40">
        <v>2011</v>
      </c>
      <c r="C82" s="42">
        <v>23</v>
      </c>
      <c r="D82" s="47">
        <v>48</v>
      </c>
      <c r="E82" s="48">
        <f>SUMIF($C$6:$C$68,C82,$E$6:$E$68)</f>
        <v>23</v>
      </c>
      <c r="F82" s="48">
        <f>SUMIF($C$6:$C$68,C82,$F$6:$F$68)</f>
        <v>2</v>
      </c>
      <c r="G82" s="48">
        <f>SUMIF($C$6:$C$68,C82,$G$6:$G$68)</f>
        <v>5</v>
      </c>
      <c r="H82" s="48">
        <f>SUMIF($C$6:$C$68,C82,$H$6:$H$68)</f>
        <v>18</v>
      </c>
    </row>
    <row r="83" spans="1:8" ht="15">
      <c r="A83" s="49"/>
      <c r="B83" s="40">
        <v>2012</v>
      </c>
      <c r="C83" s="42">
        <v>24</v>
      </c>
      <c r="D83" s="52">
        <v>29</v>
      </c>
      <c r="E83" s="52">
        <f>SUMIF($C$6:$C$69,C83,$E$6:$E$69)</f>
        <v>15</v>
      </c>
      <c r="F83" s="53" t="s">
        <v>0</v>
      </c>
      <c r="G83" s="52">
        <f>SUMIF($C$6:$C$69,C83,$G$6:$G$69)</f>
        <v>3</v>
      </c>
      <c r="H83" s="52">
        <f>SUMIF($C$6:$C$69,C83,$H$6:$H$69)</f>
        <v>11</v>
      </c>
    </row>
    <row r="84" spans="1:8" ht="15">
      <c r="A84" s="49"/>
      <c r="B84" s="40">
        <v>2013</v>
      </c>
      <c r="C84" s="42">
        <v>25</v>
      </c>
      <c r="D84" s="52">
        <v>45</v>
      </c>
      <c r="E84" s="52">
        <f>SUMIF($C$6:$C$69,C84,$E$6:$E$69)</f>
        <v>14</v>
      </c>
      <c r="F84" s="52">
        <f>SUMIF($C$6:$C$69,C84,$F$6:$F$69)</f>
        <v>2</v>
      </c>
      <c r="G84" s="52">
        <f>SUMIF($C$6:$C$69,C84,$G$6:$G$69)</f>
        <v>4</v>
      </c>
      <c r="H84" s="52">
        <f>SUMIF($C$6:$C$69,C84,$H$6:$H$69)</f>
        <v>25</v>
      </c>
    </row>
    <row r="85" spans="1:8" ht="15">
      <c r="A85" s="54"/>
      <c r="B85" s="40">
        <v>2014</v>
      </c>
      <c r="C85" s="42">
        <v>26</v>
      </c>
      <c r="D85" s="55">
        <v>37</v>
      </c>
      <c r="E85" s="52">
        <v>20</v>
      </c>
      <c r="F85" s="53" t="s">
        <v>0</v>
      </c>
      <c r="G85" s="52">
        <v>1</v>
      </c>
      <c r="H85" s="52">
        <v>16</v>
      </c>
    </row>
    <row r="86" spans="1:8" ht="15">
      <c r="A86" s="54"/>
      <c r="B86" s="40">
        <v>2015</v>
      </c>
      <c r="C86" s="42">
        <v>27</v>
      </c>
      <c r="D86" s="48">
        <v>31</v>
      </c>
      <c r="E86" s="48">
        <f>+E71+E56+E41+E26+E11</f>
        <v>21</v>
      </c>
      <c r="F86" s="48">
        <f>+F11</f>
        <v>1</v>
      </c>
      <c r="G86" s="48">
        <f>+G26</f>
        <v>1</v>
      </c>
      <c r="H86" s="48">
        <f>+H26+H11</f>
        <v>8</v>
      </c>
    </row>
    <row r="87" spans="1:8" ht="15">
      <c r="A87" s="54"/>
      <c r="B87" s="40">
        <v>2016</v>
      </c>
      <c r="C87" s="42">
        <v>28</v>
      </c>
      <c r="D87" s="48">
        <v>26</v>
      </c>
      <c r="E87" s="48">
        <v>13</v>
      </c>
      <c r="F87" s="46" t="s">
        <v>0</v>
      </c>
      <c r="G87" s="46" t="s">
        <v>2</v>
      </c>
      <c r="H87" s="48">
        <v>13</v>
      </c>
    </row>
    <row r="88" spans="1:8" ht="15">
      <c r="A88" s="54"/>
      <c r="B88" s="40">
        <v>2017</v>
      </c>
      <c r="C88" s="42">
        <v>29</v>
      </c>
      <c r="D88" s="47">
        <v>20</v>
      </c>
      <c r="E88" s="48">
        <v>11</v>
      </c>
      <c r="F88" s="46" t="s">
        <v>12</v>
      </c>
      <c r="G88" s="46">
        <v>1</v>
      </c>
      <c r="H88" s="48">
        <v>8</v>
      </c>
    </row>
    <row r="89" spans="1:8" ht="15">
      <c r="A89" s="54"/>
      <c r="B89" s="40">
        <v>2018</v>
      </c>
      <c r="C89" s="42">
        <v>30</v>
      </c>
      <c r="D89" s="47">
        <v>29</v>
      </c>
      <c r="E89" s="48">
        <v>13</v>
      </c>
      <c r="F89" s="46">
        <v>1</v>
      </c>
      <c r="G89" s="46">
        <v>1</v>
      </c>
      <c r="H89" s="48">
        <v>14</v>
      </c>
    </row>
    <row r="90" spans="1:8" ht="15">
      <c r="A90" s="54"/>
      <c r="B90" s="40">
        <v>2019</v>
      </c>
      <c r="C90" s="42">
        <v>31</v>
      </c>
      <c r="D90" s="47">
        <v>45</v>
      </c>
      <c r="E90" s="48">
        <v>17</v>
      </c>
      <c r="F90" s="46" t="s">
        <v>12</v>
      </c>
      <c r="G90" s="46">
        <v>2</v>
      </c>
      <c r="H90" s="48">
        <v>26</v>
      </c>
    </row>
    <row r="91" spans="1:8" ht="15">
      <c r="A91" s="54"/>
      <c r="B91" s="40">
        <v>2020</v>
      </c>
      <c r="C91" s="90" t="s">
        <v>82</v>
      </c>
      <c r="D91" s="47">
        <v>36</v>
      </c>
      <c r="E91" s="48">
        <v>12</v>
      </c>
      <c r="F91" s="46">
        <v>1</v>
      </c>
      <c r="G91" s="46">
        <v>5</v>
      </c>
      <c r="H91" s="48">
        <v>18</v>
      </c>
    </row>
    <row r="92" spans="1:8" ht="15">
      <c r="A92" s="54"/>
      <c r="B92" s="40">
        <v>2021</v>
      </c>
      <c r="C92" s="42">
        <v>3</v>
      </c>
      <c r="D92" s="47">
        <v>43</v>
      </c>
      <c r="E92" s="48">
        <v>19</v>
      </c>
      <c r="F92" s="46" t="s">
        <v>12</v>
      </c>
      <c r="G92" s="46">
        <v>2</v>
      </c>
      <c r="H92" s="48">
        <v>22</v>
      </c>
    </row>
    <row r="93" spans="1:8" ht="15">
      <c r="A93" s="54"/>
      <c r="B93" s="40">
        <v>2022</v>
      </c>
      <c r="C93" s="42">
        <v>4</v>
      </c>
      <c r="D93" s="47">
        <v>45</v>
      </c>
      <c r="E93" s="48">
        <v>15</v>
      </c>
      <c r="F93" s="46">
        <v>1</v>
      </c>
      <c r="G93" s="46">
        <v>5</v>
      </c>
      <c r="H93" s="48">
        <v>24</v>
      </c>
    </row>
    <row r="94" spans="1:8" ht="15">
      <c r="A94" s="54"/>
      <c r="B94" s="40">
        <v>2023</v>
      </c>
      <c r="C94" s="42">
        <v>5</v>
      </c>
      <c r="D94" s="47">
        <v>37</v>
      </c>
      <c r="E94" s="48">
        <v>11</v>
      </c>
      <c r="F94" s="46" t="s">
        <v>12</v>
      </c>
      <c r="G94" s="46">
        <v>1</v>
      </c>
      <c r="H94" s="48">
        <v>25</v>
      </c>
    </row>
    <row r="95" spans="1:8" ht="15">
      <c r="A95" s="18"/>
      <c r="B95" s="7"/>
      <c r="C95" s="19"/>
      <c r="D95" s="25"/>
      <c r="E95" s="20"/>
      <c r="F95" s="21"/>
      <c r="G95" s="21"/>
      <c r="H95" s="20"/>
    </row>
    <row r="96" spans="1:8" ht="15">
      <c r="A96" s="22" t="s">
        <v>83</v>
      </c>
      <c r="B96" s="22"/>
      <c r="C96" s="22"/>
      <c r="D96" s="23"/>
      <c r="E96" s="23"/>
      <c r="F96" s="23"/>
      <c r="G96" s="23"/>
      <c r="H96" s="24"/>
    </row>
    <row r="97" spans="1:8" ht="15">
      <c r="A97" s="22" t="s">
        <v>5</v>
      </c>
      <c r="B97" s="22"/>
      <c r="C97" s="22"/>
      <c r="D97" s="23"/>
      <c r="E97" s="23"/>
      <c r="F97" s="23"/>
      <c r="G97" s="23"/>
      <c r="H97" s="24"/>
    </row>
    <row r="98" spans="1:8" ht="15">
      <c r="A98" s="30" t="s">
        <v>44</v>
      </c>
      <c r="B98" s="22"/>
      <c r="C98" s="22"/>
      <c r="D98" s="23"/>
      <c r="E98" s="23"/>
      <c r="F98" s="23"/>
      <c r="G98" s="23"/>
      <c r="H98" s="24"/>
    </row>
    <row r="99" spans="1:8" ht="15">
      <c r="A99" s="31" t="s">
        <v>31</v>
      </c>
      <c r="B99" s="17"/>
      <c r="C99" s="22"/>
      <c r="D99" s="23"/>
      <c r="E99" s="23"/>
      <c r="F99" s="23"/>
      <c r="G99" s="23"/>
      <c r="H99" s="24"/>
    </row>
    <row r="100" spans="1:8" ht="15">
      <c r="A100" s="17"/>
      <c r="B100" s="17"/>
      <c r="C100" s="22"/>
      <c r="D100" s="23"/>
      <c r="E100" s="23"/>
      <c r="F100" s="23"/>
      <c r="G100" s="23"/>
      <c r="H100" s="24"/>
    </row>
    <row r="101" spans="1:8" ht="15">
      <c r="A101" s="17"/>
      <c r="B101" s="17"/>
      <c r="C101" s="22"/>
      <c r="D101" s="23"/>
      <c r="E101" s="23"/>
      <c r="F101" s="23"/>
      <c r="G101" s="23"/>
      <c r="H101" s="24"/>
    </row>
    <row r="102" spans="1:8" ht="15">
      <c r="A102" s="17"/>
      <c r="B102" s="17"/>
      <c r="C102" s="22"/>
      <c r="D102" s="23"/>
      <c r="E102" s="23"/>
      <c r="F102" s="23"/>
      <c r="G102" s="23"/>
      <c r="H102" s="24"/>
    </row>
  </sheetData>
  <sheetProtection/>
  <mergeCells count="6">
    <mergeCell ref="H3:H4"/>
    <mergeCell ref="D3:D4"/>
    <mergeCell ref="E3:E4"/>
    <mergeCell ref="F3:F4"/>
    <mergeCell ref="G3:G4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75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9.00390625" style="4" customWidth="1"/>
    <col min="2" max="2" width="11.57421875" style="4" customWidth="1"/>
    <col min="3" max="16384" width="9.00390625" style="4" customWidth="1"/>
  </cols>
  <sheetData>
    <row r="1" spans="1:6" ht="15">
      <c r="A1" s="26" t="s">
        <v>22</v>
      </c>
      <c r="B1" s="1"/>
      <c r="C1" s="2"/>
      <c r="D1" s="2"/>
      <c r="E1" s="2"/>
      <c r="F1" s="3"/>
    </row>
    <row r="2" spans="1:5" ht="15">
      <c r="A2" s="1"/>
      <c r="B2" s="1"/>
      <c r="C2" s="1"/>
      <c r="D2" s="1"/>
      <c r="E2" s="3" t="s">
        <v>6</v>
      </c>
    </row>
    <row r="3" spans="1:6" ht="15">
      <c r="A3" s="99" t="s">
        <v>7</v>
      </c>
      <c r="B3" s="100"/>
      <c r="C3" s="97" t="s">
        <v>8</v>
      </c>
      <c r="D3" s="6" t="s">
        <v>9</v>
      </c>
      <c r="E3" s="5" t="s">
        <v>10</v>
      </c>
      <c r="F3" s="16"/>
    </row>
    <row r="4" spans="1:6" ht="15">
      <c r="A4" s="7" t="s">
        <v>3</v>
      </c>
      <c r="B4" s="19" t="s">
        <v>4</v>
      </c>
      <c r="C4" s="98"/>
      <c r="D4" s="8" t="s">
        <v>8</v>
      </c>
      <c r="E4" s="9" t="s">
        <v>11</v>
      </c>
      <c r="F4" s="16"/>
    </row>
    <row r="5" spans="1:6" ht="15">
      <c r="A5" s="10">
        <v>2006</v>
      </c>
      <c r="B5" s="11" t="s">
        <v>25</v>
      </c>
      <c r="C5" s="14">
        <v>1048</v>
      </c>
      <c r="D5" s="15">
        <v>121</v>
      </c>
      <c r="E5" s="15">
        <v>119</v>
      </c>
      <c r="F5" s="16"/>
    </row>
    <row r="6" spans="1:6" ht="15">
      <c r="A6" s="10">
        <v>2007</v>
      </c>
      <c r="B6" s="11">
        <v>19</v>
      </c>
      <c r="C6" s="14">
        <v>1027</v>
      </c>
      <c r="D6" s="15">
        <v>98</v>
      </c>
      <c r="E6" s="15">
        <v>122</v>
      </c>
      <c r="F6" s="16"/>
    </row>
    <row r="7" spans="1:6" ht="15">
      <c r="A7" s="10">
        <v>2008</v>
      </c>
      <c r="B7" s="11">
        <v>20</v>
      </c>
      <c r="C7" s="14">
        <v>1006</v>
      </c>
      <c r="D7" s="15">
        <v>101</v>
      </c>
      <c r="E7" s="15">
        <v>115</v>
      </c>
      <c r="F7" s="16"/>
    </row>
    <row r="8" spans="1:6" ht="15">
      <c r="A8" s="10">
        <v>2009</v>
      </c>
      <c r="B8" s="11">
        <v>21</v>
      </c>
      <c r="C8" s="14">
        <v>995</v>
      </c>
      <c r="D8" s="15">
        <v>104</v>
      </c>
      <c r="E8" s="15">
        <v>115</v>
      </c>
      <c r="F8" s="16"/>
    </row>
    <row r="9" spans="1:6" ht="15">
      <c r="A9" s="10">
        <v>2010</v>
      </c>
      <c r="B9" s="11">
        <v>22</v>
      </c>
      <c r="C9" s="12">
        <v>980</v>
      </c>
      <c r="D9" s="13">
        <v>93</v>
      </c>
      <c r="E9" s="13">
        <v>108</v>
      </c>
      <c r="F9" s="16"/>
    </row>
    <row r="10" spans="1:6" ht="15">
      <c r="A10" s="10">
        <v>2011</v>
      </c>
      <c r="B10" s="11">
        <v>23</v>
      </c>
      <c r="C10" s="12">
        <v>994</v>
      </c>
      <c r="D10" s="13">
        <v>94</v>
      </c>
      <c r="E10" s="13">
        <v>80</v>
      </c>
      <c r="F10" s="16"/>
    </row>
    <row r="11" spans="1:6" ht="15">
      <c r="A11" s="10">
        <v>2012</v>
      </c>
      <c r="B11" s="11">
        <v>24</v>
      </c>
      <c r="C11" s="13">
        <v>987</v>
      </c>
      <c r="D11" s="13">
        <v>80</v>
      </c>
      <c r="E11" s="13">
        <v>88</v>
      </c>
      <c r="F11" s="16"/>
    </row>
    <row r="12" spans="1:6" ht="15">
      <c r="A12" s="10">
        <v>2013</v>
      </c>
      <c r="B12" s="11">
        <v>25</v>
      </c>
      <c r="C12" s="13">
        <v>972</v>
      </c>
      <c r="D12" s="13">
        <v>69</v>
      </c>
      <c r="E12" s="13">
        <v>84</v>
      </c>
      <c r="F12" s="16"/>
    </row>
    <row r="13" spans="1:6" ht="15">
      <c r="A13" s="10">
        <v>2014</v>
      </c>
      <c r="B13" s="11">
        <v>26</v>
      </c>
      <c r="C13" s="13">
        <v>962</v>
      </c>
      <c r="D13" s="13">
        <v>77</v>
      </c>
      <c r="E13" s="13">
        <v>87</v>
      </c>
      <c r="F13" s="16"/>
    </row>
    <row r="14" spans="1:6" ht="15">
      <c r="A14" s="10">
        <v>2015</v>
      </c>
      <c r="B14" s="11">
        <v>27</v>
      </c>
      <c r="C14" s="13">
        <v>968</v>
      </c>
      <c r="D14" s="13">
        <v>85</v>
      </c>
      <c r="E14" s="13">
        <v>79</v>
      </c>
      <c r="F14" s="16"/>
    </row>
    <row r="15" spans="1:6" ht="15">
      <c r="A15" s="10">
        <v>2016</v>
      </c>
      <c r="B15" s="11">
        <v>28</v>
      </c>
      <c r="C15" s="13">
        <v>967</v>
      </c>
      <c r="D15" s="13">
        <v>70</v>
      </c>
      <c r="E15" s="13">
        <v>71</v>
      </c>
      <c r="F15" s="16"/>
    </row>
    <row r="16" spans="1:6" ht="15">
      <c r="A16" s="10">
        <v>2017</v>
      </c>
      <c r="B16" s="11">
        <v>29</v>
      </c>
      <c r="C16" s="13">
        <v>951</v>
      </c>
      <c r="D16" s="13">
        <v>64</v>
      </c>
      <c r="E16" s="13">
        <v>80</v>
      </c>
      <c r="F16" s="16"/>
    </row>
    <row r="17" spans="1:6" ht="15">
      <c r="A17" s="10">
        <v>2018</v>
      </c>
      <c r="B17" s="11">
        <v>30</v>
      </c>
      <c r="C17" s="13">
        <v>951</v>
      </c>
      <c r="D17" s="13">
        <v>64</v>
      </c>
      <c r="E17" s="13">
        <v>64</v>
      </c>
      <c r="F17" s="16"/>
    </row>
    <row r="18" spans="1:6" ht="15">
      <c r="A18" s="10">
        <v>2019</v>
      </c>
      <c r="B18" s="11">
        <v>31</v>
      </c>
      <c r="C18" s="13">
        <v>928</v>
      </c>
      <c r="D18" s="13">
        <v>46</v>
      </c>
      <c r="E18" s="13">
        <v>69</v>
      </c>
      <c r="F18" s="16"/>
    </row>
    <row r="19" spans="1:6" ht="15">
      <c r="A19" s="10">
        <v>2020</v>
      </c>
      <c r="B19" s="11" t="s">
        <v>26</v>
      </c>
      <c r="C19" s="12">
        <v>879</v>
      </c>
      <c r="D19" s="13">
        <v>38</v>
      </c>
      <c r="E19" s="13">
        <v>87</v>
      </c>
      <c r="F19" s="16"/>
    </row>
    <row r="20" spans="1:6" ht="15">
      <c r="A20" s="10">
        <v>2021</v>
      </c>
      <c r="B20" s="11">
        <v>3</v>
      </c>
      <c r="C20" s="13">
        <v>846</v>
      </c>
      <c r="D20" s="13">
        <v>20</v>
      </c>
      <c r="E20" s="13">
        <v>53</v>
      </c>
      <c r="F20" s="16"/>
    </row>
    <row r="21" spans="1:6" ht="15">
      <c r="A21" s="40">
        <v>2022</v>
      </c>
      <c r="B21" s="42">
        <v>4</v>
      </c>
      <c r="C21" s="44">
        <v>774</v>
      </c>
      <c r="D21" s="45">
        <v>33</v>
      </c>
      <c r="E21" s="45">
        <v>105</v>
      </c>
      <c r="F21" s="16"/>
    </row>
    <row r="22" spans="1:6" ht="15">
      <c r="A22" s="40">
        <v>2023</v>
      </c>
      <c r="B22" s="40">
        <v>5</v>
      </c>
      <c r="C22" s="88">
        <v>740</v>
      </c>
      <c r="D22" s="45">
        <v>41</v>
      </c>
      <c r="E22" s="45">
        <v>75</v>
      </c>
      <c r="F22" s="16"/>
    </row>
    <row r="23" spans="1:6" ht="15">
      <c r="A23" s="87"/>
      <c r="B23" s="87"/>
      <c r="C23" s="13"/>
      <c r="D23" s="89"/>
      <c r="E23" s="89"/>
      <c r="F23" s="16"/>
    </row>
    <row r="24" spans="1:7" ht="15">
      <c r="A24" s="30" t="s">
        <v>45</v>
      </c>
      <c r="B24" s="22"/>
      <c r="C24" s="22"/>
      <c r="D24" s="23"/>
      <c r="E24" s="23"/>
      <c r="F24" s="23"/>
      <c r="G24" s="16"/>
    </row>
    <row r="25" spans="1:7" ht="15">
      <c r="A25" s="16"/>
      <c r="B25" s="16"/>
      <c r="G25" s="16"/>
    </row>
    <row r="26" spans="1:7" ht="15">
      <c r="A26" s="16"/>
      <c r="B26" s="16"/>
      <c r="G26" s="16"/>
    </row>
    <row r="27" spans="1:7" ht="15">
      <c r="A27" s="16"/>
      <c r="B27" s="16"/>
      <c r="G27" s="16"/>
    </row>
    <row r="28" spans="1:7" ht="15">
      <c r="A28" s="16"/>
      <c r="B28" s="16"/>
      <c r="G28" s="16"/>
    </row>
    <row r="29" spans="1:7" ht="15">
      <c r="A29" s="16"/>
      <c r="B29" s="16"/>
      <c r="G29" s="16"/>
    </row>
    <row r="30" spans="1:7" ht="15">
      <c r="A30" s="16"/>
      <c r="B30" s="16"/>
      <c r="G30" s="16"/>
    </row>
    <row r="31" spans="1:7" ht="15">
      <c r="A31" s="16"/>
      <c r="B31" s="16"/>
      <c r="G31" s="16"/>
    </row>
    <row r="75" spans="1:8" ht="15">
      <c r="A75" s="16"/>
      <c r="D75" s="16"/>
      <c r="E75" s="16"/>
      <c r="F75" s="16"/>
      <c r="G75" s="16"/>
      <c r="H75" s="16"/>
    </row>
  </sheetData>
  <sheetProtection/>
  <mergeCells count="2">
    <mergeCell ref="C3:C4"/>
    <mergeCell ref="A3:B3"/>
  </mergeCells>
  <printOptions/>
  <pageMargins left="0.7" right="0.7" top="0.75" bottom="0.75" header="0.3" footer="0.3"/>
  <pageSetup fitToWidth="0" fitToHeight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28"/>
  <sheetViews>
    <sheetView zoomScalePageLayoutView="0" workbookViewId="0" topLeftCell="A1">
      <selection activeCell="E125" sqref="E125"/>
    </sheetView>
  </sheetViews>
  <sheetFormatPr defaultColWidth="9.140625" defaultRowHeight="15"/>
  <cols>
    <col min="1" max="2" width="8.57421875" style="34" customWidth="1"/>
    <col min="3" max="3" width="17.00390625" style="34" customWidth="1"/>
    <col min="4" max="4" width="13.57421875" style="34" customWidth="1"/>
    <col min="5" max="5" width="13.7109375" style="34" customWidth="1"/>
    <col min="6" max="16384" width="9.00390625" style="34" customWidth="1"/>
  </cols>
  <sheetData>
    <row r="1" spans="1:2" ht="15">
      <c r="A1" s="32" t="s">
        <v>23</v>
      </c>
      <c r="B1" s="33"/>
    </row>
    <row r="2" spans="1:5" ht="15">
      <c r="A2" s="57" t="s">
        <v>63</v>
      </c>
      <c r="B2" s="57"/>
      <c r="C2" s="33"/>
      <c r="D2" s="33"/>
      <c r="E2" s="33"/>
    </row>
    <row r="3" spans="1:5" ht="15">
      <c r="A3" s="101" t="s">
        <v>64</v>
      </c>
      <c r="B3" s="91" t="s">
        <v>65</v>
      </c>
      <c r="C3" s="96"/>
      <c r="D3" s="58" t="s">
        <v>66</v>
      </c>
      <c r="E3" s="59" t="s">
        <v>66</v>
      </c>
    </row>
    <row r="4" spans="1:5" ht="15">
      <c r="A4" s="102"/>
      <c r="B4" s="60" t="s">
        <v>55</v>
      </c>
      <c r="C4" s="56" t="s">
        <v>56</v>
      </c>
      <c r="D4" s="61" t="s">
        <v>67</v>
      </c>
      <c r="E4" s="60" t="s">
        <v>68</v>
      </c>
    </row>
    <row r="5" spans="1:5" ht="15">
      <c r="A5" s="40"/>
      <c r="B5" s="40"/>
      <c r="C5" s="42"/>
      <c r="D5" s="59"/>
      <c r="E5" s="62"/>
    </row>
    <row r="6" spans="1:5" ht="15">
      <c r="A6" s="40" t="s">
        <v>69</v>
      </c>
      <c r="B6" s="40">
        <v>2006</v>
      </c>
      <c r="C6" s="42" t="s">
        <v>70</v>
      </c>
      <c r="D6" s="55">
        <v>23</v>
      </c>
      <c r="E6" s="52">
        <v>11188</v>
      </c>
    </row>
    <row r="7" spans="1:5" ht="15">
      <c r="A7" s="40"/>
      <c r="B7" s="40">
        <v>2007</v>
      </c>
      <c r="C7" s="42">
        <v>19</v>
      </c>
      <c r="D7" s="63" t="s">
        <v>18</v>
      </c>
      <c r="E7" s="53" t="s">
        <v>17</v>
      </c>
    </row>
    <row r="8" spans="1:5" ht="15">
      <c r="A8" s="40"/>
      <c r="B8" s="40">
        <v>2008</v>
      </c>
      <c r="C8" s="42">
        <v>20</v>
      </c>
      <c r="D8" s="63" t="s">
        <v>17</v>
      </c>
      <c r="E8" s="53" t="s">
        <v>16</v>
      </c>
    </row>
    <row r="9" spans="1:5" s="64" customFormat="1" ht="15">
      <c r="A9" s="40"/>
      <c r="B9" s="40">
        <v>2009</v>
      </c>
      <c r="C9" s="42">
        <v>21</v>
      </c>
      <c r="D9" s="63" t="s">
        <v>16</v>
      </c>
      <c r="E9" s="53" t="s">
        <v>19</v>
      </c>
    </row>
    <row r="10" spans="1:5" s="64" customFormat="1" ht="15">
      <c r="A10" s="40"/>
      <c r="B10" s="40">
        <v>2010</v>
      </c>
      <c r="C10" s="42">
        <v>22</v>
      </c>
      <c r="D10" s="63" t="s">
        <v>19</v>
      </c>
      <c r="E10" s="53" t="s">
        <v>16</v>
      </c>
    </row>
    <row r="11" spans="1:5" s="64" customFormat="1" ht="15">
      <c r="A11" s="40"/>
      <c r="B11" s="40">
        <v>2011</v>
      </c>
      <c r="C11" s="42">
        <v>23</v>
      </c>
      <c r="D11" s="63" t="s">
        <v>19</v>
      </c>
      <c r="E11" s="53" t="s">
        <v>18</v>
      </c>
    </row>
    <row r="12" spans="1:5" ht="15">
      <c r="A12" s="40"/>
      <c r="B12" s="40">
        <v>2012</v>
      </c>
      <c r="C12" s="42">
        <v>24</v>
      </c>
      <c r="D12" s="63" t="s">
        <v>17</v>
      </c>
      <c r="E12" s="53" t="s">
        <v>19</v>
      </c>
    </row>
    <row r="13" spans="1:5" ht="15">
      <c r="A13" s="40"/>
      <c r="B13" s="40">
        <v>2013</v>
      </c>
      <c r="C13" s="42">
        <v>25</v>
      </c>
      <c r="D13" s="63" t="s">
        <v>17</v>
      </c>
      <c r="E13" s="53" t="s">
        <v>16</v>
      </c>
    </row>
    <row r="14" spans="1:5" ht="15">
      <c r="A14" s="40"/>
      <c r="B14" s="40">
        <v>2014</v>
      </c>
      <c r="C14" s="42">
        <v>26</v>
      </c>
      <c r="D14" s="63" t="s">
        <v>16</v>
      </c>
      <c r="E14" s="53" t="s">
        <v>18</v>
      </c>
    </row>
    <row r="15" spans="1:5" ht="15">
      <c r="A15" s="40"/>
      <c r="B15" s="40">
        <v>2015</v>
      </c>
      <c r="C15" s="42">
        <v>27</v>
      </c>
      <c r="D15" s="63" t="s">
        <v>16</v>
      </c>
      <c r="E15" s="53" t="s">
        <v>18</v>
      </c>
    </row>
    <row r="16" spans="1:5" ht="15">
      <c r="A16" s="40"/>
      <c r="B16" s="40">
        <v>2016</v>
      </c>
      <c r="C16" s="42">
        <v>28</v>
      </c>
      <c r="D16" s="63" t="s">
        <v>17</v>
      </c>
      <c r="E16" s="53" t="s">
        <v>19</v>
      </c>
    </row>
    <row r="17" spans="1:5" ht="15">
      <c r="A17" s="40"/>
      <c r="B17" s="40">
        <v>2017</v>
      </c>
      <c r="C17" s="42">
        <v>29</v>
      </c>
      <c r="D17" s="63" t="s">
        <v>16</v>
      </c>
      <c r="E17" s="53" t="s">
        <v>16</v>
      </c>
    </row>
    <row r="18" spans="1:5" ht="15">
      <c r="A18" s="40"/>
      <c r="B18" s="40">
        <v>2018</v>
      </c>
      <c r="C18" s="42">
        <v>30</v>
      </c>
      <c r="D18" s="63" t="s">
        <v>16</v>
      </c>
      <c r="E18" s="65">
        <v>489</v>
      </c>
    </row>
    <row r="19" spans="1:5" ht="15">
      <c r="A19" s="40"/>
      <c r="B19" s="40">
        <v>2019</v>
      </c>
      <c r="C19" s="42">
        <v>31</v>
      </c>
      <c r="D19" s="63" t="s">
        <v>16</v>
      </c>
      <c r="E19" s="65">
        <v>79</v>
      </c>
    </row>
    <row r="20" spans="1:5" ht="15">
      <c r="A20" s="40"/>
      <c r="B20" s="40">
        <v>2020</v>
      </c>
      <c r="C20" s="66" t="s">
        <v>24</v>
      </c>
      <c r="D20" s="63" t="s">
        <v>16</v>
      </c>
      <c r="E20" s="53">
        <v>64</v>
      </c>
    </row>
    <row r="21" spans="1:5" ht="15">
      <c r="A21" s="40"/>
      <c r="B21" s="40">
        <v>2021</v>
      </c>
      <c r="C21" s="42">
        <v>3</v>
      </c>
      <c r="D21" s="63" t="s">
        <v>16</v>
      </c>
      <c r="E21" s="53">
        <v>93</v>
      </c>
    </row>
    <row r="22" spans="1:5" ht="15">
      <c r="A22" s="40"/>
      <c r="B22" s="40">
        <v>2022</v>
      </c>
      <c r="C22" s="42">
        <v>4</v>
      </c>
      <c r="D22" s="63" t="s">
        <v>16</v>
      </c>
      <c r="E22" s="53">
        <v>209</v>
      </c>
    </row>
    <row r="23" spans="1:5" ht="15">
      <c r="A23" s="40"/>
      <c r="B23" s="40">
        <v>2023</v>
      </c>
      <c r="C23" s="42">
        <v>5</v>
      </c>
      <c r="D23" s="63" t="s">
        <v>16</v>
      </c>
      <c r="E23" s="53">
        <v>204</v>
      </c>
    </row>
    <row r="24" spans="1:5" ht="15">
      <c r="A24" s="40"/>
      <c r="B24" s="40"/>
      <c r="C24" s="42" t="s">
        <v>71</v>
      </c>
      <c r="D24" s="52">
        <v>23</v>
      </c>
      <c r="E24" s="52">
        <f>SUM(E6:E23)</f>
        <v>12326</v>
      </c>
    </row>
    <row r="25" spans="1:5" ht="15">
      <c r="A25" s="40"/>
      <c r="B25" s="40"/>
      <c r="C25" s="42"/>
      <c r="D25" s="55"/>
      <c r="E25" s="52"/>
    </row>
    <row r="26" spans="1:5" ht="15">
      <c r="A26" s="49" t="s">
        <v>72</v>
      </c>
      <c r="B26" s="40">
        <v>2006</v>
      </c>
      <c r="C26" s="42" t="s">
        <v>70</v>
      </c>
      <c r="D26" s="55">
        <v>15</v>
      </c>
      <c r="E26" s="52">
        <v>9315</v>
      </c>
    </row>
    <row r="27" spans="1:5" ht="15">
      <c r="A27" s="49"/>
      <c r="B27" s="40">
        <v>2007</v>
      </c>
      <c r="C27" s="42">
        <v>19</v>
      </c>
      <c r="D27" s="55">
        <v>4</v>
      </c>
      <c r="E27" s="52">
        <v>1634</v>
      </c>
    </row>
    <row r="28" spans="1:5" ht="15">
      <c r="A28" s="49"/>
      <c r="B28" s="40">
        <v>2008</v>
      </c>
      <c r="C28" s="42">
        <v>20</v>
      </c>
      <c r="D28" s="55">
        <v>2</v>
      </c>
      <c r="E28" s="52">
        <v>950</v>
      </c>
    </row>
    <row r="29" spans="1:5" ht="15">
      <c r="A29" s="49"/>
      <c r="B29" s="40">
        <v>2009</v>
      </c>
      <c r="C29" s="42">
        <v>21</v>
      </c>
      <c r="D29" s="55">
        <v>2</v>
      </c>
      <c r="E29" s="52">
        <v>578</v>
      </c>
    </row>
    <row r="30" spans="1:5" ht="15">
      <c r="A30" s="49"/>
      <c r="B30" s="40">
        <v>2010</v>
      </c>
      <c r="C30" s="42">
        <v>22</v>
      </c>
      <c r="D30" s="55">
        <v>1</v>
      </c>
      <c r="E30" s="52">
        <v>538</v>
      </c>
    </row>
    <row r="31" spans="1:5" ht="15">
      <c r="A31" s="49"/>
      <c r="B31" s="40">
        <v>2011</v>
      </c>
      <c r="C31" s="42">
        <v>23</v>
      </c>
      <c r="D31" s="63" t="s">
        <v>18</v>
      </c>
      <c r="E31" s="53" t="s">
        <v>17</v>
      </c>
    </row>
    <row r="32" spans="1:5" ht="15">
      <c r="A32" s="49"/>
      <c r="B32" s="40">
        <v>2012</v>
      </c>
      <c r="C32" s="42">
        <v>24</v>
      </c>
      <c r="D32" s="63" t="s">
        <v>17</v>
      </c>
      <c r="E32" s="53" t="s">
        <v>16</v>
      </c>
    </row>
    <row r="33" spans="1:5" ht="15">
      <c r="A33" s="40"/>
      <c r="B33" s="40">
        <v>2013</v>
      </c>
      <c r="C33" s="42">
        <v>25</v>
      </c>
      <c r="D33" s="63" t="s">
        <v>16</v>
      </c>
      <c r="E33" s="53" t="s">
        <v>18</v>
      </c>
    </row>
    <row r="34" spans="1:5" ht="15">
      <c r="A34" s="40"/>
      <c r="B34" s="40">
        <v>2014</v>
      </c>
      <c r="C34" s="42">
        <v>26</v>
      </c>
      <c r="D34" s="63" t="s">
        <v>19</v>
      </c>
      <c r="E34" s="53" t="s">
        <v>16</v>
      </c>
    </row>
    <row r="35" spans="1:5" ht="15">
      <c r="A35" s="40"/>
      <c r="B35" s="40">
        <v>2015</v>
      </c>
      <c r="C35" s="42">
        <v>27</v>
      </c>
      <c r="D35" s="63" t="s">
        <v>18</v>
      </c>
      <c r="E35" s="53" t="s">
        <v>18</v>
      </c>
    </row>
    <row r="36" spans="1:5" ht="15">
      <c r="A36" s="40"/>
      <c r="B36" s="40">
        <v>2016</v>
      </c>
      <c r="C36" s="42">
        <v>28</v>
      </c>
      <c r="D36" s="63" t="s">
        <v>19</v>
      </c>
      <c r="E36" s="53" t="s">
        <v>16</v>
      </c>
    </row>
    <row r="37" spans="1:5" ht="15">
      <c r="A37" s="40"/>
      <c r="B37" s="40">
        <v>2017</v>
      </c>
      <c r="C37" s="42">
        <v>29</v>
      </c>
      <c r="D37" s="63" t="s">
        <v>19</v>
      </c>
      <c r="E37" s="53" t="s">
        <v>16</v>
      </c>
    </row>
    <row r="38" spans="1:5" ht="15">
      <c r="A38" s="40"/>
      <c r="B38" s="40">
        <v>2018</v>
      </c>
      <c r="C38" s="42">
        <v>30</v>
      </c>
      <c r="D38" s="63" t="s">
        <v>16</v>
      </c>
      <c r="E38" s="53">
        <v>839</v>
      </c>
    </row>
    <row r="39" spans="1:5" ht="15">
      <c r="A39" s="40"/>
      <c r="B39" s="40">
        <v>2019</v>
      </c>
      <c r="C39" s="42">
        <v>31</v>
      </c>
      <c r="D39" s="63" t="s">
        <v>16</v>
      </c>
      <c r="E39" s="53">
        <v>151</v>
      </c>
    </row>
    <row r="40" spans="1:5" ht="15">
      <c r="A40" s="40"/>
      <c r="B40" s="40">
        <v>2020</v>
      </c>
      <c r="C40" s="66" t="s">
        <v>24</v>
      </c>
      <c r="D40" s="63" t="s">
        <v>16</v>
      </c>
      <c r="E40" s="53">
        <v>110</v>
      </c>
    </row>
    <row r="41" spans="1:5" ht="15">
      <c r="A41" s="40"/>
      <c r="B41" s="40">
        <v>2021</v>
      </c>
      <c r="C41" s="42">
        <v>3</v>
      </c>
      <c r="D41" s="63" t="s">
        <v>16</v>
      </c>
      <c r="E41" s="53">
        <v>157</v>
      </c>
    </row>
    <row r="42" spans="1:5" ht="15">
      <c r="A42" s="40"/>
      <c r="B42" s="40">
        <v>2022</v>
      </c>
      <c r="C42" s="42">
        <v>4</v>
      </c>
      <c r="D42" s="63" t="s">
        <v>16</v>
      </c>
      <c r="E42" s="53">
        <v>200</v>
      </c>
    </row>
    <row r="43" spans="1:5" ht="15">
      <c r="A43" s="40"/>
      <c r="B43" s="40">
        <v>2023</v>
      </c>
      <c r="C43" s="42">
        <v>5</v>
      </c>
      <c r="D43" s="63" t="s">
        <v>16</v>
      </c>
      <c r="E43" s="53">
        <v>203</v>
      </c>
    </row>
    <row r="44" spans="1:5" ht="15">
      <c r="A44" s="49"/>
      <c r="B44" s="40"/>
      <c r="C44" s="42" t="s">
        <v>71</v>
      </c>
      <c r="D44" s="55">
        <f>SUM(D26:D39)</f>
        <v>24</v>
      </c>
      <c r="E44" s="52">
        <f>SUM(E26:E43)</f>
        <v>14675</v>
      </c>
    </row>
    <row r="45" spans="1:5" ht="15">
      <c r="A45" s="49"/>
      <c r="B45" s="49"/>
      <c r="C45" s="42"/>
      <c r="D45" s="55"/>
      <c r="E45" s="52"/>
    </row>
    <row r="46" spans="1:5" ht="15">
      <c r="A46" s="49"/>
      <c r="B46" s="49"/>
      <c r="C46" s="42"/>
      <c r="D46" s="55"/>
      <c r="E46" s="52"/>
    </row>
    <row r="47" spans="1:5" ht="15">
      <c r="A47" s="49" t="s">
        <v>73</v>
      </c>
      <c r="B47" s="40">
        <v>2006</v>
      </c>
      <c r="C47" s="42" t="s">
        <v>70</v>
      </c>
      <c r="D47" s="55">
        <v>1</v>
      </c>
      <c r="E47" s="52">
        <v>478</v>
      </c>
    </row>
    <row r="48" spans="1:5" ht="15">
      <c r="A48" s="49"/>
      <c r="B48" s="40">
        <v>2007</v>
      </c>
      <c r="C48" s="42">
        <v>19</v>
      </c>
      <c r="D48" s="55">
        <v>1</v>
      </c>
      <c r="E48" s="52">
        <v>570</v>
      </c>
    </row>
    <row r="49" spans="1:5" ht="15">
      <c r="A49" s="49"/>
      <c r="B49" s="40">
        <v>2008</v>
      </c>
      <c r="C49" s="42">
        <v>20</v>
      </c>
      <c r="D49" s="55">
        <v>14</v>
      </c>
      <c r="E49" s="52">
        <v>3502</v>
      </c>
    </row>
    <row r="50" spans="1:5" ht="15">
      <c r="A50" s="49"/>
      <c r="B50" s="40">
        <v>2009</v>
      </c>
      <c r="C50" s="42">
        <v>21</v>
      </c>
      <c r="D50" s="55">
        <v>3</v>
      </c>
      <c r="E50" s="52">
        <v>959</v>
      </c>
    </row>
    <row r="51" spans="1:5" ht="15">
      <c r="A51" s="49"/>
      <c r="B51" s="40">
        <v>2010</v>
      </c>
      <c r="C51" s="42">
        <v>22</v>
      </c>
      <c r="D51" s="55">
        <v>4</v>
      </c>
      <c r="E51" s="52">
        <v>1103</v>
      </c>
    </row>
    <row r="52" spans="1:5" ht="15">
      <c r="A52" s="49"/>
      <c r="B52" s="40">
        <v>2011</v>
      </c>
      <c r="C52" s="42">
        <v>23</v>
      </c>
      <c r="D52" s="55">
        <v>1</v>
      </c>
      <c r="E52" s="52">
        <v>365</v>
      </c>
    </row>
    <row r="53" spans="1:5" ht="15">
      <c r="A53" s="49"/>
      <c r="B53" s="40">
        <v>2012</v>
      </c>
      <c r="C53" s="42">
        <v>24</v>
      </c>
      <c r="D53" s="63" t="s">
        <v>17</v>
      </c>
      <c r="E53" s="53" t="s">
        <v>18</v>
      </c>
    </row>
    <row r="54" spans="1:5" ht="15">
      <c r="A54" s="40"/>
      <c r="B54" s="40">
        <v>2013</v>
      </c>
      <c r="C54" s="42">
        <v>25</v>
      </c>
      <c r="D54" s="63" t="s">
        <v>16</v>
      </c>
      <c r="E54" s="53" t="s">
        <v>16</v>
      </c>
    </row>
    <row r="55" spans="1:5" ht="15">
      <c r="A55" s="40"/>
      <c r="B55" s="40">
        <v>2014</v>
      </c>
      <c r="C55" s="42">
        <v>26</v>
      </c>
      <c r="D55" s="63" t="s">
        <v>16</v>
      </c>
      <c r="E55" s="53" t="s">
        <v>18</v>
      </c>
    </row>
    <row r="56" spans="1:5" ht="15">
      <c r="A56" s="40"/>
      <c r="B56" s="40">
        <v>2015</v>
      </c>
      <c r="C56" s="42">
        <v>27</v>
      </c>
      <c r="D56" s="63" t="s">
        <v>19</v>
      </c>
      <c r="E56" s="53" t="s">
        <v>16</v>
      </c>
    </row>
    <row r="57" spans="1:5" ht="15">
      <c r="A57" s="40"/>
      <c r="B57" s="40">
        <v>2016</v>
      </c>
      <c r="C57" s="42">
        <v>28</v>
      </c>
      <c r="D57" s="63" t="s">
        <v>16</v>
      </c>
      <c r="E57" s="53" t="s">
        <v>16</v>
      </c>
    </row>
    <row r="58" spans="1:5" ht="15">
      <c r="A58" s="40"/>
      <c r="B58" s="40">
        <v>2017</v>
      </c>
      <c r="C58" s="42">
        <v>29</v>
      </c>
      <c r="D58" s="63" t="s">
        <v>16</v>
      </c>
      <c r="E58" s="53" t="s">
        <v>19</v>
      </c>
    </row>
    <row r="59" spans="1:5" ht="15">
      <c r="A59" s="40"/>
      <c r="B59" s="40">
        <v>2018</v>
      </c>
      <c r="C59" s="42">
        <v>30</v>
      </c>
      <c r="D59" s="63" t="s">
        <v>16</v>
      </c>
      <c r="E59" s="53">
        <v>272</v>
      </c>
    </row>
    <row r="60" spans="1:5" ht="15">
      <c r="A60" s="40"/>
      <c r="B60" s="40">
        <v>2019</v>
      </c>
      <c r="C60" s="42">
        <v>31</v>
      </c>
      <c r="D60" s="63" t="s">
        <v>16</v>
      </c>
      <c r="E60" s="53">
        <v>66</v>
      </c>
    </row>
    <row r="61" spans="1:5" ht="15">
      <c r="A61" s="40"/>
      <c r="B61" s="40">
        <v>2020</v>
      </c>
      <c r="C61" s="66" t="s">
        <v>24</v>
      </c>
      <c r="D61" s="67">
        <v>-5</v>
      </c>
      <c r="E61" s="53">
        <v>78</v>
      </c>
    </row>
    <row r="62" spans="1:5" ht="15">
      <c r="A62" s="40"/>
      <c r="B62" s="40">
        <v>2021</v>
      </c>
      <c r="C62" s="42">
        <v>3</v>
      </c>
      <c r="D62" s="63" t="s">
        <v>16</v>
      </c>
      <c r="E62" s="53">
        <v>61</v>
      </c>
    </row>
    <row r="63" spans="1:5" ht="15">
      <c r="A63" s="40"/>
      <c r="B63" s="40">
        <v>2022</v>
      </c>
      <c r="C63" s="42">
        <v>4</v>
      </c>
      <c r="D63" s="63" t="s">
        <v>16</v>
      </c>
      <c r="E63" s="53">
        <v>43</v>
      </c>
    </row>
    <row r="64" spans="1:5" ht="15">
      <c r="A64" s="40"/>
      <c r="B64" s="40">
        <v>2023</v>
      </c>
      <c r="C64" s="42">
        <v>5</v>
      </c>
      <c r="D64" s="63" t="s">
        <v>16</v>
      </c>
      <c r="E64" s="53">
        <v>96</v>
      </c>
    </row>
    <row r="65" spans="1:5" ht="15">
      <c r="A65" s="49"/>
      <c r="B65" s="49"/>
      <c r="C65" s="42" t="s">
        <v>71</v>
      </c>
      <c r="D65" s="52">
        <f>SUM(D47:D61)</f>
        <v>19</v>
      </c>
      <c r="E65" s="52">
        <f>SUM(E47:E64)</f>
        <v>7593</v>
      </c>
    </row>
    <row r="66" spans="1:5" ht="15">
      <c r="A66" s="64"/>
      <c r="B66" s="64"/>
      <c r="C66" s="68"/>
      <c r="D66" s="64"/>
      <c r="E66" s="64"/>
    </row>
    <row r="67" spans="1:5" ht="15">
      <c r="A67" s="49" t="s">
        <v>74</v>
      </c>
      <c r="B67" s="40">
        <v>2006</v>
      </c>
      <c r="C67" s="42" t="s">
        <v>70</v>
      </c>
      <c r="D67" s="63" t="s">
        <v>16</v>
      </c>
      <c r="E67" s="53" t="s">
        <v>18</v>
      </c>
    </row>
    <row r="68" spans="1:5" ht="15">
      <c r="A68" s="49"/>
      <c r="B68" s="40">
        <v>2007</v>
      </c>
      <c r="C68" s="42">
        <v>19</v>
      </c>
      <c r="D68" s="55">
        <v>4</v>
      </c>
      <c r="E68" s="52">
        <v>1354</v>
      </c>
    </row>
    <row r="69" spans="1:5" ht="15">
      <c r="A69" s="49"/>
      <c r="B69" s="40">
        <v>2008</v>
      </c>
      <c r="C69" s="42">
        <v>20</v>
      </c>
      <c r="D69" s="55">
        <v>5</v>
      </c>
      <c r="E69" s="52">
        <v>1965</v>
      </c>
    </row>
    <row r="70" spans="1:5" ht="15">
      <c r="A70" s="40"/>
      <c r="B70" s="40">
        <v>2009</v>
      </c>
      <c r="C70" s="42">
        <v>21</v>
      </c>
      <c r="D70" s="63" t="s">
        <v>16</v>
      </c>
      <c r="E70" s="53" t="s">
        <v>18</v>
      </c>
    </row>
    <row r="71" spans="1:5" ht="15">
      <c r="A71" s="40"/>
      <c r="B71" s="40">
        <v>2010</v>
      </c>
      <c r="C71" s="42">
        <v>22</v>
      </c>
      <c r="D71" s="63" t="s">
        <v>16</v>
      </c>
      <c r="E71" s="53" t="s">
        <v>16</v>
      </c>
    </row>
    <row r="72" spans="1:5" ht="15">
      <c r="A72" s="40"/>
      <c r="B72" s="40">
        <v>2011</v>
      </c>
      <c r="C72" s="42">
        <v>23</v>
      </c>
      <c r="D72" s="63" t="s">
        <v>16</v>
      </c>
      <c r="E72" s="53" t="s">
        <v>16</v>
      </c>
    </row>
    <row r="73" spans="1:5" ht="15">
      <c r="A73" s="40"/>
      <c r="B73" s="40">
        <v>2012</v>
      </c>
      <c r="C73" s="42">
        <v>24</v>
      </c>
      <c r="D73" s="63" t="s">
        <v>16</v>
      </c>
      <c r="E73" s="53" t="s">
        <v>16</v>
      </c>
    </row>
    <row r="74" spans="1:5" ht="15">
      <c r="A74" s="40"/>
      <c r="B74" s="40">
        <v>2013</v>
      </c>
      <c r="C74" s="42">
        <v>25</v>
      </c>
      <c r="D74" s="63" t="s">
        <v>16</v>
      </c>
      <c r="E74" s="53" t="s">
        <v>16</v>
      </c>
    </row>
    <row r="75" spans="1:5" ht="15">
      <c r="A75" s="40"/>
      <c r="B75" s="40">
        <v>2014</v>
      </c>
      <c r="C75" s="42">
        <v>26</v>
      </c>
      <c r="D75" s="63" t="s">
        <v>16</v>
      </c>
      <c r="E75" s="53" t="s">
        <v>18</v>
      </c>
    </row>
    <row r="76" spans="1:5" ht="15">
      <c r="A76" s="40"/>
      <c r="B76" s="40">
        <v>2015</v>
      </c>
      <c r="C76" s="42">
        <v>27</v>
      </c>
      <c r="D76" s="63" t="s">
        <v>18</v>
      </c>
      <c r="E76" s="53" t="s">
        <v>17</v>
      </c>
    </row>
    <row r="77" spans="1:5" ht="15">
      <c r="A77" s="40"/>
      <c r="B77" s="40">
        <v>2016</v>
      </c>
      <c r="C77" s="42">
        <v>28</v>
      </c>
      <c r="D77" s="63" t="s">
        <v>19</v>
      </c>
      <c r="E77" s="53" t="s">
        <v>16</v>
      </c>
    </row>
    <row r="78" spans="1:5" ht="15">
      <c r="A78" s="40"/>
      <c r="B78" s="40">
        <v>2017</v>
      </c>
      <c r="C78" s="42">
        <v>29</v>
      </c>
      <c r="D78" s="63" t="s">
        <v>20</v>
      </c>
      <c r="E78" s="53" t="s">
        <v>16</v>
      </c>
    </row>
    <row r="79" spans="1:5" ht="15">
      <c r="A79" s="40"/>
      <c r="B79" s="40">
        <v>2018</v>
      </c>
      <c r="C79" s="42">
        <v>30</v>
      </c>
      <c r="D79" s="63" t="s">
        <v>16</v>
      </c>
      <c r="E79" s="53">
        <v>101</v>
      </c>
    </row>
    <row r="80" spans="1:5" ht="15">
      <c r="A80" s="40"/>
      <c r="B80" s="40">
        <v>2019</v>
      </c>
      <c r="C80" s="42">
        <v>31</v>
      </c>
      <c r="D80" s="63" t="s">
        <v>16</v>
      </c>
      <c r="E80" s="53">
        <v>27</v>
      </c>
    </row>
    <row r="81" spans="1:5" ht="15">
      <c r="A81" s="40"/>
      <c r="B81" s="40">
        <v>2020</v>
      </c>
      <c r="C81" s="66" t="s">
        <v>24</v>
      </c>
      <c r="D81" s="63" t="s">
        <v>16</v>
      </c>
      <c r="E81" s="53">
        <v>14</v>
      </c>
    </row>
    <row r="82" spans="1:5" ht="15">
      <c r="A82" s="40"/>
      <c r="B82" s="40">
        <v>2021</v>
      </c>
      <c r="C82" s="42">
        <v>3</v>
      </c>
      <c r="D82" s="63" t="s">
        <v>16</v>
      </c>
      <c r="E82" s="53">
        <v>5</v>
      </c>
    </row>
    <row r="83" spans="1:5" ht="15">
      <c r="A83" s="40"/>
      <c r="B83" s="40">
        <v>2022</v>
      </c>
      <c r="C83" s="42">
        <v>4</v>
      </c>
      <c r="D83" s="63" t="s">
        <v>16</v>
      </c>
      <c r="E83" s="53">
        <v>29</v>
      </c>
    </row>
    <row r="84" spans="1:5" ht="15">
      <c r="A84" s="40"/>
      <c r="B84" s="40">
        <v>2023</v>
      </c>
      <c r="C84" s="42">
        <v>5</v>
      </c>
      <c r="D84" s="63" t="s">
        <v>16</v>
      </c>
      <c r="E84" s="53">
        <v>37</v>
      </c>
    </row>
    <row r="85" spans="1:5" ht="15">
      <c r="A85" s="40"/>
      <c r="B85" s="40"/>
      <c r="C85" s="42" t="s">
        <v>71</v>
      </c>
      <c r="D85" s="63">
        <v>9</v>
      </c>
      <c r="E85" s="53">
        <f>SUM(E66:E84)</f>
        <v>3532</v>
      </c>
    </row>
    <row r="86" spans="1:5" ht="15">
      <c r="A86" s="40"/>
      <c r="B86" s="40"/>
      <c r="C86" s="42"/>
      <c r="D86" s="55"/>
      <c r="E86" s="52"/>
    </row>
    <row r="87" spans="1:5" ht="15">
      <c r="A87" s="49" t="s">
        <v>75</v>
      </c>
      <c r="B87" s="40">
        <v>2006</v>
      </c>
      <c r="C87" s="42" t="s">
        <v>70</v>
      </c>
      <c r="D87" s="55">
        <v>10</v>
      </c>
      <c r="E87" s="52">
        <v>1887</v>
      </c>
    </row>
    <row r="88" spans="1:5" ht="15">
      <c r="A88" s="49"/>
      <c r="B88" s="40">
        <v>2007</v>
      </c>
      <c r="C88" s="42">
        <v>19</v>
      </c>
      <c r="D88" s="55">
        <v>3</v>
      </c>
      <c r="E88" s="52">
        <v>803</v>
      </c>
    </row>
    <row r="89" spans="1:5" ht="15">
      <c r="A89" s="49"/>
      <c r="B89" s="40">
        <v>2008</v>
      </c>
      <c r="C89" s="42">
        <v>20</v>
      </c>
      <c r="D89" s="55">
        <v>2</v>
      </c>
      <c r="E89" s="52">
        <v>652</v>
      </c>
    </row>
    <row r="90" spans="1:5" ht="15">
      <c r="A90" s="49"/>
      <c r="B90" s="40">
        <v>2009</v>
      </c>
      <c r="C90" s="42">
        <v>21</v>
      </c>
      <c r="D90" s="63" t="s">
        <v>16</v>
      </c>
      <c r="E90" s="53" t="s">
        <v>16</v>
      </c>
    </row>
    <row r="91" spans="1:5" ht="15">
      <c r="A91" s="49"/>
      <c r="B91" s="40">
        <v>2010</v>
      </c>
      <c r="C91" s="42">
        <v>22</v>
      </c>
      <c r="D91" s="63" t="s">
        <v>19</v>
      </c>
      <c r="E91" s="53" t="s">
        <v>19</v>
      </c>
    </row>
    <row r="92" spans="1:5" ht="15">
      <c r="A92" s="49"/>
      <c r="B92" s="40">
        <v>2011</v>
      </c>
      <c r="C92" s="42">
        <v>23</v>
      </c>
      <c r="D92" s="63" t="s">
        <v>18</v>
      </c>
      <c r="E92" s="53" t="s">
        <v>19</v>
      </c>
    </row>
    <row r="93" spans="1:5" ht="15">
      <c r="A93" s="49"/>
      <c r="B93" s="40">
        <v>2012</v>
      </c>
      <c r="C93" s="42">
        <v>24</v>
      </c>
      <c r="D93" s="63" t="s">
        <v>18</v>
      </c>
      <c r="E93" s="53" t="s">
        <v>19</v>
      </c>
    </row>
    <row r="94" spans="1:5" ht="15">
      <c r="A94" s="40"/>
      <c r="B94" s="40">
        <v>2013</v>
      </c>
      <c r="C94" s="42">
        <v>25</v>
      </c>
      <c r="D94" s="63" t="s">
        <v>17</v>
      </c>
      <c r="E94" s="53" t="s">
        <v>18</v>
      </c>
    </row>
    <row r="95" spans="1:5" ht="15">
      <c r="A95" s="40"/>
      <c r="B95" s="40">
        <v>2014</v>
      </c>
      <c r="C95" s="42">
        <v>26</v>
      </c>
      <c r="D95" s="63" t="s">
        <v>16</v>
      </c>
      <c r="E95" s="53" t="s">
        <v>18</v>
      </c>
    </row>
    <row r="96" spans="1:5" ht="15">
      <c r="A96" s="40"/>
      <c r="B96" s="40">
        <v>2015</v>
      </c>
      <c r="C96" s="42">
        <v>27</v>
      </c>
      <c r="D96" s="63" t="s">
        <v>17</v>
      </c>
      <c r="E96" s="53" t="s">
        <v>16</v>
      </c>
    </row>
    <row r="97" spans="1:5" ht="15">
      <c r="A97" s="40"/>
      <c r="B97" s="40">
        <v>2016</v>
      </c>
      <c r="C97" s="42">
        <v>28</v>
      </c>
      <c r="D97" s="63" t="s">
        <v>20</v>
      </c>
      <c r="E97" s="53" t="s">
        <v>17</v>
      </c>
    </row>
    <row r="98" spans="1:5" ht="15">
      <c r="A98" s="40"/>
      <c r="B98" s="40">
        <v>2017</v>
      </c>
      <c r="C98" s="42">
        <v>29</v>
      </c>
      <c r="D98" s="63" t="s">
        <v>19</v>
      </c>
      <c r="E98" s="53" t="s">
        <v>16</v>
      </c>
    </row>
    <row r="99" spans="1:5" ht="15">
      <c r="A99" s="40"/>
      <c r="B99" s="40">
        <v>2018</v>
      </c>
      <c r="C99" s="42">
        <v>30</v>
      </c>
      <c r="D99" s="63" t="s">
        <v>16</v>
      </c>
      <c r="E99" s="65">
        <v>-38</v>
      </c>
    </row>
    <row r="100" spans="1:5" ht="15">
      <c r="A100" s="40"/>
      <c r="B100" s="40">
        <v>2019</v>
      </c>
      <c r="C100" s="42">
        <v>31</v>
      </c>
      <c r="D100" s="63" t="s">
        <v>16</v>
      </c>
      <c r="E100" s="65">
        <v>-12</v>
      </c>
    </row>
    <row r="101" spans="1:5" ht="15">
      <c r="A101" s="40"/>
      <c r="B101" s="40">
        <v>2020</v>
      </c>
      <c r="C101" s="66" t="s">
        <v>24</v>
      </c>
      <c r="D101" s="63" t="s">
        <v>16</v>
      </c>
      <c r="E101" s="65">
        <v>-10</v>
      </c>
    </row>
    <row r="102" spans="1:5" ht="15">
      <c r="A102" s="40"/>
      <c r="B102" s="40">
        <v>2021</v>
      </c>
      <c r="C102" s="42">
        <v>3</v>
      </c>
      <c r="D102" s="63" t="s">
        <v>16</v>
      </c>
      <c r="E102" s="65">
        <v>-20</v>
      </c>
    </row>
    <row r="103" spans="1:5" ht="15">
      <c r="A103" s="40"/>
      <c r="B103" s="40">
        <v>2022</v>
      </c>
      <c r="C103" s="42">
        <v>4</v>
      </c>
      <c r="D103" s="63" t="s">
        <v>16</v>
      </c>
      <c r="E103" s="65">
        <v>-10</v>
      </c>
    </row>
    <row r="104" spans="1:5" ht="15">
      <c r="A104" s="40"/>
      <c r="B104" s="40">
        <v>2023</v>
      </c>
      <c r="C104" s="42">
        <v>5</v>
      </c>
      <c r="D104" s="63" t="s">
        <v>16</v>
      </c>
      <c r="E104" s="53" t="s">
        <v>16</v>
      </c>
    </row>
    <row r="105" spans="1:5" ht="15">
      <c r="A105" s="49"/>
      <c r="B105" s="40"/>
      <c r="C105" s="42" t="s">
        <v>71</v>
      </c>
      <c r="D105" s="55">
        <f>SUM(D87:D100)</f>
        <v>15</v>
      </c>
      <c r="E105" s="52">
        <f>SUM(E87:E103)</f>
        <v>3252</v>
      </c>
    </row>
    <row r="106" spans="1:5" ht="15">
      <c r="A106" s="49"/>
      <c r="B106" s="49"/>
      <c r="C106" s="42"/>
      <c r="D106" s="55"/>
      <c r="E106" s="52"/>
    </row>
    <row r="107" spans="1:5" ht="15">
      <c r="A107" s="49" t="s">
        <v>76</v>
      </c>
      <c r="B107" s="40">
        <v>2006</v>
      </c>
      <c r="C107" s="42" t="s">
        <v>70</v>
      </c>
      <c r="D107" s="55">
        <v>49</v>
      </c>
      <c r="E107" s="52">
        <v>22868</v>
      </c>
    </row>
    <row r="108" spans="1:5" ht="15">
      <c r="A108" s="49"/>
      <c r="B108" s="40">
        <v>2007</v>
      </c>
      <c r="C108" s="42">
        <v>19</v>
      </c>
      <c r="D108" s="55">
        <v>12</v>
      </c>
      <c r="E108" s="52">
        <v>4361</v>
      </c>
    </row>
    <row r="109" spans="1:5" ht="15">
      <c r="A109" s="49"/>
      <c r="B109" s="40">
        <v>2008</v>
      </c>
      <c r="C109" s="42">
        <v>20</v>
      </c>
      <c r="D109" s="55">
        <v>23</v>
      </c>
      <c r="E109" s="52">
        <v>7069</v>
      </c>
    </row>
    <row r="110" spans="1:5" ht="15">
      <c r="A110" s="49"/>
      <c r="B110" s="40">
        <v>2009</v>
      </c>
      <c r="C110" s="42">
        <v>21</v>
      </c>
      <c r="D110" s="55">
        <v>5</v>
      </c>
      <c r="E110" s="52">
        <v>1537</v>
      </c>
    </row>
    <row r="111" spans="1:5" ht="15">
      <c r="A111" s="40"/>
      <c r="B111" s="40">
        <v>2010</v>
      </c>
      <c r="C111" s="42">
        <v>22</v>
      </c>
      <c r="D111" s="55">
        <v>5</v>
      </c>
      <c r="E111" s="52">
        <v>1641</v>
      </c>
    </row>
    <row r="112" spans="1:5" ht="15">
      <c r="A112" s="40"/>
      <c r="B112" s="40">
        <v>2011</v>
      </c>
      <c r="C112" s="42">
        <v>23</v>
      </c>
      <c r="D112" s="55">
        <v>1</v>
      </c>
      <c r="E112" s="52">
        <v>365</v>
      </c>
    </row>
    <row r="113" spans="1:5" ht="15">
      <c r="A113" s="40"/>
      <c r="B113" s="40">
        <v>2012</v>
      </c>
      <c r="C113" s="42">
        <v>24</v>
      </c>
      <c r="D113" s="63" t="s">
        <v>18</v>
      </c>
      <c r="E113" s="53" t="s">
        <v>16</v>
      </c>
    </row>
    <row r="114" spans="1:5" ht="15">
      <c r="A114" s="40"/>
      <c r="B114" s="40">
        <v>2013</v>
      </c>
      <c r="C114" s="42">
        <v>25</v>
      </c>
      <c r="D114" s="63" t="s">
        <v>20</v>
      </c>
      <c r="E114" s="53" t="s">
        <v>19</v>
      </c>
    </row>
    <row r="115" spans="1:5" ht="15">
      <c r="A115" s="40"/>
      <c r="B115" s="40">
        <v>2014</v>
      </c>
      <c r="C115" s="42">
        <v>26</v>
      </c>
      <c r="D115" s="63" t="s">
        <v>19</v>
      </c>
      <c r="E115" s="53" t="s">
        <v>16</v>
      </c>
    </row>
    <row r="116" spans="1:5" ht="15">
      <c r="A116" s="40"/>
      <c r="B116" s="40">
        <v>2015</v>
      </c>
      <c r="C116" s="42">
        <v>27</v>
      </c>
      <c r="D116" s="63" t="s">
        <v>16</v>
      </c>
      <c r="E116" s="53" t="s">
        <v>18</v>
      </c>
    </row>
    <row r="117" spans="1:5" ht="15">
      <c r="A117" s="40"/>
      <c r="B117" s="40">
        <v>2016</v>
      </c>
      <c r="C117" s="42">
        <v>28</v>
      </c>
      <c r="D117" s="63" t="s">
        <v>17</v>
      </c>
      <c r="E117" s="53" t="s">
        <v>17</v>
      </c>
    </row>
    <row r="118" spans="1:5" ht="15">
      <c r="A118" s="40"/>
      <c r="B118" s="40">
        <v>2017</v>
      </c>
      <c r="C118" s="42">
        <v>29</v>
      </c>
      <c r="D118" s="63" t="s">
        <v>16</v>
      </c>
      <c r="E118" s="53" t="s">
        <v>16</v>
      </c>
    </row>
    <row r="119" spans="1:5" ht="15">
      <c r="A119" s="40"/>
      <c r="B119" s="40">
        <v>2018</v>
      </c>
      <c r="C119" s="42">
        <v>30</v>
      </c>
      <c r="D119" s="63" t="s">
        <v>16</v>
      </c>
      <c r="E119" s="53">
        <v>1663</v>
      </c>
    </row>
    <row r="120" spans="1:5" ht="15">
      <c r="A120" s="40"/>
      <c r="B120" s="40">
        <v>2019</v>
      </c>
      <c r="C120" s="42">
        <v>31</v>
      </c>
      <c r="D120" s="63" t="s">
        <v>16</v>
      </c>
      <c r="E120" s="53">
        <v>311</v>
      </c>
    </row>
    <row r="121" spans="1:5" ht="15">
      <c r="A121" s="40"/>
      <c r="B121" s="40">
        <v>2020</v>
      </c>
      <c r="C121" s="66" t="s">
        <v>24</v>
      </c>
      <c r="D121" s="67">
        <v>-5</v>
      </c>
      <c r="E121" s="53">
        <v>256</v>
      </c>
    </row>
    <row r="122" spans="1:5" ht="15">
      <c r="A122" s="40"/>
      <c r="B122" s="40">
        <v>2021</v>
      </c>
      <c r="C122" s="42">
        <v>3</v>
      </c>
      <c r="D122" s="63" t="s">
        <v>16</v>
      </c>
      <c r="E122" s="53">
        <v>296</v>
      </c>
    </row>
    <row r="123" spans="1:5" ht="15">
      <c r="A123" s="40"/>
      <c r="B123" s="40">
        <v>2022</v>
      </c>
      <c r="C123" s="42">
        <v>4</v>
      </c>
      <c r="D123" s="63" t="s">
        <v>16</v>
      </c>
      <c r="E123" s="53">
        <v>471</v>
      </c>
    </row>
    <row r="124" spans="1:5" ht="15">
      <c r="A124" s="40"/>
      <c r="B124" s="40">
        <v>2023</v>
      </c>
      <c r="C124" s="42">
        <v>5</v>
      </c>
      <c r="D124" s="63" t="s">
        <v>16</v>
      </c>
      <c r="E124" s="53">
        <v>540</v>
      </c>
    </row>
    <row r="125" spans="1:5" ht="15">
      <c r="A125" s="40"/>
      <c r="B125" s="40"/>
      <c r="C125" s="42" t="s">
        <v>71</v>
      </c>
      <c r="D125" s="55">
        <f>SUM(D107:D121)</f>
        <v>90</v>
      </c>
      <c r="E125" s="52">
        <f>SUM(E107:E124)</f>
        <v>41378</v>
      </c>
    </row>
    <row r="126" spans="1:5" ht="15">
      <c r="A126" s="69"/>
      <c r="B126" s="69"/>
      <c r="C126" s="70"/>
      <c r="D126" s="71"/>
      <c r="E126" s="71"/>
    </row>
    <row r="127" spans="1:4" ht="15">
      <c r="A127" s="64" t="s">
        <v>77</v>
      </c>
      <c r="B127" s="64"/>
      <c r="C127" s="72"/>
      <c r="D127" s="73"/>
    </row>
    <row r="128" spans="1:4" ht="15">
      <c r="A128" s="74" t="s">
        <v>46</v>
      </c>
      <c r="B128" s="72"/>
      <c r="C128" s="72"/>
      <c r="D128" s="73"/>
    </row>
  </sheetData>
  <sheetProtection/>
  <mergeCells count="2">
    <mergeCell ref="A3:A4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11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6.00390625" style="75" customWidth="1"/>
    <col min="2" max="5" width="12.00390625" style="75" customWidth="1"/>
    <col min="6" max="16384" width="9.00390625" style="75" customWidth="1"/>
  </cols>
  <sheetData>
    <row r="1" ht="29.25" customHeight="1">
      <c r="A1" s="75" t="s">
        <v>32</v>
      </c>
    </row>
    <row r="2" spans="1:5" ht="21.75" customHeight="1">
      <c r="A2" s="76" t="s">
        <v>63</v>
      </c>
      <c r="B2" s="77"/>
      <c r="C2" s="77"/>
      <c r="D2" s="77"/>
      <c r="E2" s="77"/>
    </row>
    <row r="3" spans="1:5" ht="29.25" customHeight="1">
      <c r="A3" s="78" t="s">
        <v>78</v>
      </c>
      <c r="B3" s="79" t="s">
        <v>42</v>
      </c>
      <c r="C3" s="80" t="s">
        <v>39</v>
      </c>
      <c r="D3" s="80" t="s">
        <v>40</v>
      </c>
      <c r="E3" s="81" t="s">
        <v>41</v>
      </c>
    </row>
    <row r="4" spans="1:5" ht="29.25" customHeight="1">
      <c r="A4" s="82" t="s">
        <v>33</v>
      </c>
      <c r="B4" s="83">
        <v>35</v>
      </c>
      <c r="C4" s="83">
        <v>9</v>
      </c>
      <c r="D4" s="83">
        <v>1</v>
      </c>
      <c r="E4" s="83">
        <v>8</v>
      </c>
    </row>
    <row r="5" spans="1:5" ht="29.25" customHeight="1">
      <c r="A5" s="84" t="s">
        <v>34</v>
      </c>
      <c r="B5" s="85">
        <v>41</v>
      </c>
      <c r="C5" s="85">
        <v>7</v>
      </c>
      <c r="D5" s="85">
        <v>1</v>
      </c>
      <c r="E5" s="85">
        <v>8</v>
      </c>
    </row>
    <row r="6" spans="1:5" ht="29.25" customHeight="1">
      <c r="A6" s="84" t="s">
        <v>35</v>
      </c>
      <c r="B6" s="85">
        <v>37</v>
      </c>
      <c r="C6" s="85">
        <v>5</v>
      </c>
      <c r="D6" s="85">
        <v>1</v>
      </c>
      <c r="E6" s="85">
        <v>4</v>
      </c>
    </row>
    <row r="7" spans="1:5" ht="29.25" customHeight="1">
      <c r="A7" s="84" t="s">
        <v>36</v>
      </c>
      <c r="B7" s="85">
        <v>19</v>
      </c>
      <c r="C7" s="85">
        <v>3</v>
      </c>
      <c r="D7" s="85">
        <v>1</v>
      </c>
      <c r="E7" s="85">
        <v>3</v>
      </c>
    </row>
    <row r="8" spans="1:5" ht="29.25" customHeight="1">
      <c r="A8" s="86" t="s">
        <v>37</v>
      </c>
      <c r="B8" s="85">
        <v>29</v>
      </c>
      <c r="C8" s="85">
        <v>4</v>
      </c>
      <c r="D8" s="85">
        <v>1</v>
      </c>
      <c r="E8" s="85">
        <v>2</v>
      </c>
    </row>
    <row r="9" spans="1:5" ht="29.25" customHeight="1">
      <c r="A9" s="86" t="s">
        <v>38</v>
      </c>
      <c r="B9" s="77">
        <f>SUM(B4:B8)</f>
        <v>161</v>
      </c>
      <c r="C9" s="77">
        <f>SUM(C4:C8)</f>
        <v>28</v>
      </c>
      <c r="D9" s="77">
        <f>SUM(D4:D8)</f>
        <v>5</v>
      </c>
      <c r="E9" s="77">
        <f>SUM(E4:E8)</f>
        <v>25</v>
      </c>
    </row>
    <row r="11" ht="13.5">
      <c r="A11" s="74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安曇野市役所</cp:lastModifiedBy>
  <cp:lastPrinted>2022-02-01T05:09:50Z</cp:lastPrinted>
  <dcterms:created xsi:type="dcterms:W3CDTF">2017-03-13T00:09:07Z</dcterms:created>
  <dcterms:modified xsi:type="dcterms:W3CDTF">2024-04-18T02:39:32Z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