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0.1.24\組織h26\03財政部\01財政課\01財政担当\H19から移行\照会（回答）・通知関係\R2年度\030224　（長野県）【3・4(木)15時〆】令和元年度財政状況資料集の作成及び提出について（依頼）（市町村分）\提出用\"/>
    </mc:Choice>
  </mc:AlternateContent>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U63" i="12"/>
  <c r="AP6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<sst xmlns="http://schemas.openxmlformats.org/spreadsheetml/2006/main" count="1088" uniqueCount="615">
  <si>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</si>
  <si>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</si>
  <si>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</si>
  <si>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</si>
  <si>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</si>
  <si>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</si>
  <si>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</si>
  <si>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</si>
  <si>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</si>
  <si>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</si>
  <si>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</si>
  <si>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</si>
  <si>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</si>
  <si>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</si>
  <si>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</si>
  <si>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</si>
  <si>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</si>
  <si>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</si>
  <si>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</si>
  <si>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</si>
  <si>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</si>
  <si>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</si>
  <si>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</si>
  <si>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</si>
  <si>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</si>
  <si>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</si>
  <si>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</si>
  <si>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</si>
  <si>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</si>
  <si>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</si>
  <si>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</si>
  <si>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</si>
  <si>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</si>
  <si>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</si>
  <si>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</si>
  <si>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</si>
  <si>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</si>
  <si>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</si>
  <si>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</si>
  <si>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</si>
  <si>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</si>
  <si>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</si>
  <si>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</si>
  <si>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</si>
  <si>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</si>
  <si>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</si>
  <si>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</si>
  <si>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</si>
  <si>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</si>
  <si>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</si>
  <si>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</si>
  <si>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</si>
  <si>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</si>
  <si>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</si>
  <si>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</si>
  <si>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</si>
  <si>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</si>
  <si>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</si>
  <si>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</si>
  <si>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</si>
  <si>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</si>
  <si>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</si>
  <si>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</si>
  <si>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</si>
  <si>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</si>
  <si>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</si>
  <si>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</si>
  <si>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</si>
  <si>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</si>
  <si>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</si>
  <si>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</si>
  <si>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</si>
  <si>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</si>
  <si>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</si>
  <si>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</si>
  <si>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</si>
  <si>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</si>
  <si>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</si>
  <si>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</si>
  <si>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</si>
  <si>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</si>
  <si>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</si>
  <si>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</si>
  <si>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</si>
  <si>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</si>
  <si>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</si>
  <si>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</si>
  <si>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</si>
  <si>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</si>
  <si>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</si>
  <si>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</si>
  <si>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</si>
  <si>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</si>
  <si>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</si>
  <si>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</si>
  <si>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</si>
  <si>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</si>
  <si>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</si>
  <si>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安曇野市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</si>
  <si>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</si>
  <si>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</si>
  <si>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</si>
  <si>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</si>
  <si>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</si>
  <si>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</si>
  <si>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</si>
  <si>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</si>
  <si>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</si>
  <si>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</si>
  <si>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</si>
  <si>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</si>
  <si>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</si>
  <si>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</si>
  <si>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</si>
  <si>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</si>
  <si>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</si>
  <si>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</si>
  <si>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</si>
  <si>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</si>
  <si>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</si>
  <si>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</si>
  <si>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</si>
  <si>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</si>
  <si>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</si>
  <si>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</si>
  <si>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</si>
  <si>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</si>
  <si>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</si>
  <si>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</si>
  <si>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</si>
  <si>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</si>
  <si>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</si>
  <si>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</si>
  <si>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</si>
  <si>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</si>
  <si>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</si>
  <si>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</si>
  <si>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</si>
  <si>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</si>
  <si>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</si>
  <si>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</si>
  <si>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</si>
  <si>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</si>
  <si>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</si>
  <si>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</si>
  <si>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</si>
  <si>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</si>
  <si>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</si>
  <si>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</si>
  <si>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</si>
  <si>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</si>
  <si>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</si>
  <si>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</si>
  <si>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</si>
  <si>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</si>
  <si>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</si>
  <si>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</si>
  <si>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</si>
  <si>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</si>
  <si>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</si>
  <si>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</si>
  <si>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</si>
  <si>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</si>
  <si>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</si>
  <si>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</si>
  <si>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</si>
  <si>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</si>
  <si>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</si>
  <si>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</si>
  <si>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</si>
  <si>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</si>
  <si>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</si>
  <si>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</si>
  <si>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</si>
  <si>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</si>
  <si>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</si>
  <si>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</si>
  <si>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</si>
  <si>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</si>
  <si>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</si>
  <si>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</si>
  <si>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</si>
  <si>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</si>
  <si>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</si>
  <si>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</si>
  <si>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</si>
  <si>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</si>
  <si>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</si>
  <si>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</si>
  <si>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</si>
  <si>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</si>
  <si>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</si>
  <si>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</si>
  <si>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</si>
  <si>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</si>
  <si>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</si>
  <si>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</si>
  <si>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</si>
  <si>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</si>
  <si>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</si>
  <si>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</si>
  <si>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</si>
  <si>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</si>
  <si>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</si>
  <si>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</si>
  <si>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</si>
  <si>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</si>
  <si>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</si>
  <si>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</si>
  <si>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</si>
  <si>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</si>
  <si>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</si>
  <si>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</si>
  <si>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</si>
  <si>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長野県安曇野市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</si>
  <si>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</si>
  <si>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</si>
  <si>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</si>
  <si>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</si>
  <si>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</si>
  <si>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</si>
  <si>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</si>
  <si>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</si>
  <si>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</si>
  <si>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</si>
  <si>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</si>
  <si>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</si>
  <si>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</si>
  <si>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</si>
  <si>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</si>
  <si>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</si>
  <si>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</si>
  <si>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</si>
  <si>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</si>
  <si>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</si>
  <si>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</si>
  <si>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</si>
  <si>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</si>
  <si>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</si>
  <si>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</si>
  <si>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</si>
  <si>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</si>
  <si>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</si>
  <si>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</si>
  <si>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</si>
  <si>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</si>
  <si>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</si>
  <si>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</si>
  <si>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</si>
  <si>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</si>
  <si>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</si>
  <si>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</si>
  <si>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</si>
  <si>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</si>
  <si>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</si>
  <si>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</si>
  <si>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</si>
  <si>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</si>
  <si>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</si>
  <si>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</si>
  <si>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</si>
  <si>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</si>
  <si>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</si>
  <si>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</si>
  <si>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</si>
  <si>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</si>
  <si>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</si>
  <si>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</si>
  <si>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</si>
  <si>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</si>
  <si>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</si>
  <si>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</si>
  <si>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</si>
  <si>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</si>
  <si>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</si>
  <si>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</si>
  <si>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</si>
  <si>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</si>
  <si>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</si>
  <si>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</si>
  <si>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</si>
  <si>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</si>
  <si>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</si>
  <si>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</si>
  <si>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</si>
  <si>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</si>
  <si>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</si>
  <si>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</si>
  <si>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</si>
  <si>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</si>
  <si>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</si>
  <si>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</si>
  <si>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</si>
  <si>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</si>
  <si>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</si>
  <si>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</si>
  <si>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</si>
  <si>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</si>
  <si>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</si>
  <si>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</si>
  <si>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</si>
  <si>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</si>
  <si>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</si>
  <si>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</si>
  <si>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</si>
  <si>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</si>
  <si>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</si>
  <si>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</si>
  <si>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</si>
  <si>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</si>
  <si>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</si>
  <si>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</si>
  <si>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</si>
  <si>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</si>
  <si>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</si>
  <si>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</si>
  <si>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</si>
  <si>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</si>
  <si>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</si>
  <si>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</si>
  <si>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</si>
  <si>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</si>
  <si>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</si>
  <si>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</si>
  <si>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</si>
  <si>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</si>
  <si>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</si>
  <si>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</si>
  <si>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</si>
  <si>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</si>
  <si>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</si>
  <si>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</si>
  <si>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</si>
  <si>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</si>
  <si>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</si>
  <si>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</si>
  <si>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</si>
  <si>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</si>
  <si>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</si>
  <si>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</si>
  <si>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</si>
  <si>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</si>
  <si>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</si>
  <si>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</si>
  <si>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</si>
  <si>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</si>
  <si>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</si>
  <si>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</si>
  <si>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</si>
  <si>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</si>
  <si>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</si>
  <si>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</si>
  <si>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</si>
  <si>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</si>
  <si>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</si>
  <si>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</si>
  <si>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</si>
  <si>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</si>
  <si>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</si>
  <si>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</si>
  <si>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</si>
  <si>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</si>
  <si>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</si>
  <si>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</si>
  <si>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</si>
  <si>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</si>
  <si>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</si>
  <si>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</si>
  <si>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長野県安曇野市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</si>
  <si>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</si>
  <si>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</si>
  <si>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</si>
  <si>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</si>
  <si>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</si>
  <si>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</si>
  <si>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</si>
  <si>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</si>
  <si>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</si>
  <si>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</si>
  <si>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</si>
  <si>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</si>
  <si>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</si>
  <si>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</si>
  <si>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</si>
  <si>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</si>
  <si>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</si>
  <si>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</si>
  <si>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</si>
  <si>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</si>
  <si>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</si>
  <si>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</si>
  <si>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</si>
  <si>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</si>
  <si>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</si>
  <si>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</si>
  <si>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</si>
  <si>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</si>
  <si>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</si>
  <si>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</si>
  <si>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</si>
  <si>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</si>
  <si>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</si>
  <si>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</si>
  <si>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</si>
  <si>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</si>
  <si>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</si>
  <si>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</si>
  <si>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</si>
  <si>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</si>
  <si>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</si>
  <si>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有明荘特別会計</t>
    <phoneticPr fontId="5"/>
  </si>
  <si>
    <t>法非適用企業</t>
    <phoneticPr fontId="5"/>
  </si>
  <si>
    <t>産業団地造成事業特別会計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</si>
  <si>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</si>
  <si>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</si>
  <si>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</si>
  <si>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</si>
  <si>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</si>
  <si>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</si>
  <si>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</si>
  <si>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</si>
  <si>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</si>
  <si>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</si>
  <si>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</si>
  <si>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</si>
  <si>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</si>
  <si>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</si>
  <si>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</si>
  <si>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</si>
  <si>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</si>
  <si>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</si>
  <si>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</si>
  <si>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</si>
  <si>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</si>
  <si>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</si>
  <si>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</si>
  <si>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</si>
  <si>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</si>
  <si>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</si>
  <si>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</si>
  <si>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</si>
  <si>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</si>
  <si>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</si>
  <si>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</si>
  <si>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</si>
  <si>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</si>
  <si>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</si>
  <si>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</si>
  <si>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</si>
  <si>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</si>
  <si>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</si>
  <si>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</si>
  <si>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</si>
  <si>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</si>
  <si>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</si>
  <si>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</si>
  <si>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</si>
  <si>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</si>
  <si>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</si>
  <si>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</si>
  <si>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</si>
  <si>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</si>
  <si>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</si>
  <si>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</si>
  <si>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</si>
  <si>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</si>
  <si>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</si>
  <si>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</si>
  <si>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</si>
  <si>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</si>
  <si>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</si>
  <si>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</si>
  <si>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</si>
  <si>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</si>
  <si>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</si>
  <si>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</si>
  <si>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</si>
  <si>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</si>
  <si>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</si>
  <si>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産業団地造成事業特別会計</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</si>
  <si>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</si>
  <si>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</si>
  <si>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</si>
  <si>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</si>
  <si>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</si>
  <si>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</si>
  <si>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</si>
  <si>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</si>
  <si>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</si>
  <si>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</si>
  <si>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</si>
  <si>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</si>
  <si>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</si>
  <si>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</si>
  <si>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</si>
  <si>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</si>
  <si>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</si>
  <si>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</si>
  <si>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</si>
  <si>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</si>
  <si>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</si>
  <si>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</si>
  <si>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</si>
  <si>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</si>
  <si>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</si>
  <si>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</si>
  <si>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</si>
  <si>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</si>
  <si>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</si>
  <si>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</si>
  <si>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</si>
  <si>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</si>
  <si>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</si>
  <si>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</si>
  <si>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</si>
  <si>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</si>
  <si>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</si>
  <si>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</si>
  <si>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</si>
  <si>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</si>
  <si>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</si>
  <si>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</si>
  <si>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</si>
  <si>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</si>
  <si>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</si>
  <si>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</si>
  <si>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</si>
  <si>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</si>
  <si>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</si>
  <si>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</si>
  <si>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</si>
  <si>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</si>
  <si>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</si>
  <si>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</si>
  <si>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</si>
  <si>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</si>
  <si>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</si>
  <si>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</si>
  <si>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</si>
  <si>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</si>
  <si>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</si>
  <si>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</si>
  <si>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</si>
  <si>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</si>
  <si>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</si>
  <si>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</si>
  <si>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</si>
  <si>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</si>
  <si>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</si>
  <si>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</si>
  <si>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</si>
  <si>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</si>
  <si>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</si>
  <si>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</si>
  <si>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</si>
  <si>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</si>
  <si>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</si>
  <si>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</si>
  <si>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</si>
  <si>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</si>
  <si>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</si>
  <si>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</si>
  <si>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</si>
  <si>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</si>
  <si>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</si>
  <si>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</si>
  <si>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</si>
  <si>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</si>
  <si>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</si>
  <si>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</si>
  <si>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</si>
  <si>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</si>
  <si>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</si>
  <si>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0.27</t>
  </si>
  <si>
    <t>▲ 0.92</t>
  </si>
  <si>
    <t>水道事業会計</t>
  </si>
  <si>
    <t>下水道事業会計</t>
  </si>
  <si>
    <t>一般会計</t>
  </si>
  <si>
    <t>介護保険特別会計</t>
  </si>
  <si>
    <t>国民健康保険特別会計</t>
  </si>
  <si>
    <t>後期高齢者医療特別会計</t>
  </si>
  <si>
    <t>有明荘特別会計</t>
  </si>
  <si>
    <t>産業団地造成事業特別会計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</si>
  <si>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</si>
  <si>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</si>
  <si>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</si>
  <si>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</si>
  <si>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</si>
  <si>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</si>
  <si>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</si>
  <si>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</si>
  <si>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t>
  </si>
  <si>
    <t>公共施設整備基金</t>
  </si>
  <si>
    <t>安曇野市ふるさと寄附基金</t>
  </si>
  <si>
    <t>公式スポーツ施設整備基金</t>
  </si>
  <si>
    <t>福祉基金</t>
  </si>
  <si>
    <t>松本広域連合</t>
    <rPh sb="0" eb="2">
      <t>マツモト</t>
    </rPh>
    <rPh sb="2" eb="4">
      <t>コウイキ</t>
    </rPh>
    <rPh sb="4" eb="6">
      <t>レンゴウ</t>
    </rPh>
    <phoneticPr fontId="26"/>
  </si>
  <si>
    <t>穂高広域施設組合</t>
    <rPh sb="0" eb="2">
      <t>ホタカ</t>
    </rPh>
    <rPh sb="2" eb="4">
      <t>コウイキ</t>
    </rPh>
    <rPh sb="4" eb="6">
      <t>シセツ</t>
    </rPh>
    <rPh sb="6" eb="8">
      <t>クミアイ</t>
    </rPh>
    <phoneticPr fontId="26"/>
  </si>
  <si>
    <t>安曇野松筑広域環境施設組合</t>
    <rPh sb="0" eb="3">
      <t>アズミノ</t>
    </rPh>
    <rPh sb="3" eb="4">
      <t>マツ</t>
    </rPh>
    <rPh sb="4" eb="5">
      <t>チク</t>
    </rPh>
    <rPh sb="5" eb="7">
      <t>コウイキ</t>
    </rPh>
    <rPh sb="7" eb="9">
      <t>カンキョウ</t>
    </rPh>
    <rPh sb="9" eb="11">
      <t>シセツ</t>
    </rPh>
    <rPh sb="11" eb="13">
      <t>クミアイ</t>
    </rPh>
    <phoneticPr fontId="26"/>
  </si>
  <si>
    <t>松塩安筑老人福祉施設組合</t>
    <rPh sb="0" eb="1">
      <t>マツ</t>
    </rPh>
    <rPh sb="1" eb="2">
      <t>シオ</t>
    </rPh>
    <rPh sb="2" eb="3">
      <t>アン</t>
    </rPh>
    <rPh sb="3" eb="4">
      <t>チク</t>
    </rPh>
    <rPh sb="4" eb="6">
      <t>ロウジン</t>
    </rPh>
    <rPh sb="6" eb="8">
      <t>フクシ</t>
    </rPh>
    <rPh sb="8" eb="10">
      <t>シセツ</t>
    </rPh>
    <rPh sb="10" eb="12">
      <t>クミアイ</t>
    </rPh>
    <phoneticPr fontId="26"/>
  </si>
  <si>
    <t>安曇野・松本行政事務組合</t>
    <rPh sb="0" eb="3">
      <t>アズミノ</t>
    </rPh>
    <rPh sb="4" eb="6">
      <t>マツモト</t>
    </rPh>
    <rPh sb="6" eb="8">
      <t>ギョウセイ</t>
    </rPh>
    <rPh sb="8" eb="10">
      <t>ジム</t>
    </rPh>
    <rPh sb="10" eb="12">
      <t>クミアイ</t>
    </rPh>
    <phoneticPr fontId="26"/>
  </si>
  <si>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6"/>
  </si>
  <si>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6"/>
  </si>
  <si>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6"/>
  </si>
  <si>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6"/>
  </si>
  <si>
    <t>長野県市町村自治振興組合</t>
    <rPh sb="0" eb="3">
      <t>ナガノケン</t>
    </rPh>
    <rPh sb="3" eb="6">
      <t>シチョウソン</t>
    </rPh>
    <rPh sb="6" eb="8">
      <t>ジチ</t>
    </rPh>
    <rPh sb="8" eb="10">
      <t>シンコウ</t>
    </rPh>
    <rPh sb="10" eb="12">
      <t>クミアイ</t>
    </rPh>
    <phoneticPr fontId="26"/>
  </si>
  <si>
    <t>長野県地方税滞納整理機構</t>
    <rPh sb="0" eb="3">
      <t>ナガノケン</t>
    </rPh>
    <rPh sb="3" eb="5">
      <t>チホウ</t>
    </rPh>
    <rPh sb="5" eb="6">
      <t>ゼイ</t>
    </rPh>
    <rPh sb="6" eb="8">
      <t>タイノウ</t>
    </rPh>
    <rPh sb="8" eb="10">
      <t>セイリ</t>
    </rPh>
    <rPh sb="10" eb="12">
      <t>キコウ</t>
    </rPh>
    <phoneticPr fontId="26"/>
  </si>
  <si>
    <t>松塩筑木曽老人福祉施設組合</t>
    <rPh sb="0" eb="1">
      <t>マツ</t>
    </rPh>
    <rPh sb="1" eb="2">
      <t>シオ</t>
    </rPh>
    <rPh sb="2" eb="3">
      <t>チク</t>
    </rPh>
    <rPh sb="3" eb="5">
      <t>キソ</t>
    </rPh>
    <rPh sb="5" eb="7">
      <t>ロウジン</t>
    </rPh>
    <rPh sb="7" eb="9">
      <t>フクシ</t>
    </rPh>
    <rPh sb="9" eb="11">
      <t>シセツ</t>
    </rPh>
    <rPh sb="11" eb="13">
      <t>クミアイ</t>
    </rPh>
    <phoneticPr fontId="26"/>
  </si>
  <si>
    <t>安曇野市・松本市山林組合</t>
    <rPh sb="0" eb="3">
      <t>アズミノ</t>
    </rPh>
    <rPh sb="3" eb="4">
      <t>シ</t>
    </rPh>
    <rPh sb="5" eb="8">
      <t>マツモトシ</t>
    </rPh>
    <rPh sb="8" eb="10">
      <t>サンリン</t>
    </rPh>
    <rPh sb="10" eb="12">
      <t>クミアイ</t>
    </rPh>
    <phoneticPr fontId="26"/>
  </si>
  <si>
    <t>社団法人豊科開発公社</t>
    <rPh sb="0" eb="2">
      <t>シャダン</t>
    </rPh>
    <rPh sb="2" eb="4">
      <t>ホウジン</t>
    </rPh>
    <rPh sb="4" eb="6">
      <t>トヨシナ</t>
    </rPh>
    <rPh sb="6" eb="8">
      <t>カイハツ</t>
    </rPh>
    <rPh sb="8" eb="10">
      <t>コウシャ</t>
    </rPh>
    <phoneticPr fontId="26"/>
  </si>
  <si>
    <t>ほりでーゆー四季の郷</t>
    <rPh sb="6" eb="8">
      <t>シキ</t>
    </rPh>
    <rPh sb="9" eb="10">
      <t>ゴウ</t>
    </rPh>
    <phoneticPr fontId="26"/>
  </si>
  <si>
    <t>穂高温泉供給株式会社</t>
    <rPh sb="0" eb="2">
      <t>ホタカ</t>
    </rPh>
    <rPh sb="2" eb="4">
      <t>オンセン</t>
    </rPh>
    <rPh sb="4" eb="6">
      <t>キョウキュウ</t>
    </rPh>
    <rPh sb="6" eb="8">
      <t>カブシキ</t>
    </rPh>
    <rPh sb="8" eb="10">
      <t>カイシャ</t>
    </rPh>
    <phoneticPr fontId="26"/>
  </si>
  <si>
    <t>ファインビュー室山</t>
    <rPh sb="7" eb="9">
      <t>ムロヤマ</t>
    </rPh>
    <phoneticPr fontId="26"/>
  </si>
  <si>
    <t>三郷農業振興公社</t>
    <rPh sb="0" eb="2">
      <t>ミサト</t>
    </rPh>
    <rPh sb="2" eb="4">
      <t>ノウギョウ</t>
    </rPh>
    <rPh sb="4" eb="6">
      <t>シンコウ</t>
    </rPh>
    <rPh sb="6" eb="8">
      <t>コウシャ</t>
    </rPh>
    <phoneticPr fontId="26"/>
  </si>
  <si>
    <t>安曇野市土地開発公社</t>
    <rPh sb="0" eb="3">
      <t>アズミノ</t>
    </rPh>
    <rPh sb="3" eb="4">
      <t>シ</t>
    </rPh>
    <rPh sb="4" eb="6">
      <t>トチ</t>
    </rPh>
    <rPh sb="6" eb="8">
      <t>カイハツ</t>
    </rPh>
    <rPh sb="8" eb="10">
      <t>コウシャ</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</si>
</sst>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xmlns:c16r2="http://schemas.microsoft.com/office/drawing/2015/06/chart">
            <c:ext xmlns:c16="http://schemas.microsoft.com/office/drawing/2014/chart" uri="{C3380CC4-5D6E-409C-BE32-E72D297353CC}">
              <c16:uniqueId val="{00000000-99B7-40AA-920A-F4C8EE2AD2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70418</c:v>
                </c:pt>
                <c:pt idx="1">
                  <c:v>63217</c:v>
                </c:pt>
                <c:pt idx="2">
                  <c:v>56562</c:v>
                </c:pt>
                <c:pt idx="3">
                  <c:v>49549</c:v>
                </c:pt>
                <c:pt idx="4">
                  <c:v>57362</c:v>
                </c:pt>
              </c:numCache>
            </c:numRef>
          </c:val>
          <c:smooth val="0"/>
          <c:extLst xmlns:c16r2="http://schemas.microsoft.com/office/drawing/2015/06/chart">
            <c:ext xmlns:c16="http://schemas.microsoft.com/office/drawing/2014/chart" uri="{C3380CC4-5D6E-409C-BE32-E72D297353CC}">
              <c16:uniqueId val="{00000001-99B7-40AA-920A-F4C8EE2AD2C6}"/>
            </c:ext>
          </c:extLst>
        </c:ser>
        <c:dLbls>
          <c:showLegendKey val="0"/>
          <c:showVal val="0"/>
          <c:showCatName val="0"/>
          <c:showSerName val="0"/>
          <c:showPercent val="0"/>
          <c:showBubbleSize val="0"/>
        </c:dLbls>
        <c:marker val="1"/>
        <c:smooth val="0"/>
        <c:axId val="117897224"/>
        <c:axId val="117894872"/>
      </c:lineChart>
      <c:catAx>
        <c:axId val="117897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94872"/>
        <c:crosses val="autoZero"/>
        <c:auto val="1"/>
        <c:lblAlgn val="ctr"/>
        <c:lblOffset val="100"/>
        <c:tickLblSkip val="1"/>
        <c:tickMarkSkip val="1"/>
        <c:noMultiLvlLbl val="0"/>
      </c:catAx>
      <c:valAx>
        <c:axId val="1178948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97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2.57</c:v>
                </c:pt>
                <c:pt idx="1">
                  <c:v>2.44</c:v>
                </c:pt>
                <c:pt idx="2">
                  <c:v>2.62</c:v>
                </c:pt>
                <c:pt idx="3">
                  <c:v>2.79</c:v>
                </c:pt>
                <c:pt idx="4">
                  <c:v>2.88</c:v>
                </c:pt>
              </c:numCache>
            </c:numRef>
          </c:val>
          <c:extLst xmlns:c16r2="http://schemas.microsoft.com/office/drawing/2015/06/chart">
            <c:ext xmlns:c16="http://schemas.microsoft.com/office/drawing/2014/chart" uri="{C3380CC4-5D6E-409C-BE32-E72D297353CC}">
              <c16:uniqueId val="{00000000-9E4B-45F9-9703-897204003F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19.53</c:v>
                </c:pt>
                <c:pt idx="1">
                  <c:v>19.04</c:v>
                </c:pt>
                <c:pt idx="2">
                  <c:v>20.61</c:v>
                </c:pt>
                <c:pt idx="3">
                  <c:v>20.9</c:v>
                </c:pt>
                <c:pt idx="4">
                  <c:v>20.2</c:v>
                </c:pt>
              </c:numCache>
            </c:numRef>
          </c:val>
          <c:extLst xmlns:c16r2="http://schemas.microsoft.com/office/drawing/2015/06/chart">
            <c:ext xmlns:c16="http://schemas.microsoft.com/office/drawing/2014/chart" uri="{C3380CC4-5D6E-409C-BE32-E72D297353CC}">
              <c16:uniqueId val="{00000001-9E4B-45F9-9703-897204003FEF}"/>
            </c:ext>
          </c:extLst>
        </c:ser>
        <c:dLbls>
          <c:showLegendKey val="0"/>
          <c:showVal val="0"/>
          <c:showCatName val="0"/>
          <c:showSerName val="0"/>
          <c:showPercent val="0"/>
          <c:showBubbleSize val="0"/>
        </c:dLbls>
        <c:gapWidth val="250"/>
        <c:overlap val="100"/>
        <c:axId val="359319472"/>
        <c:axId val="359318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-0.27</c:v>
                </c:pt>
                <c:pt idx="1">
                  <c:v>-0.92</c:v>
                </c:pt>
                <c:pt idx="2">
                  <c:v>1.45</c:v>
                </c:pt>
                <c:pt idx="3">
                  <c:v>0.46</c:v>
                </c:pt>
                <c:pt idx="4">
                  <c:v>0.04</c:v>
                </c:pt>
              </c:numCache>
            </c:numRef>
          </c:val>
          <c:smooth val="0"/>
          <c:extLst xmlns:c16r2="http://schemas.microsoft.com/office/drawing/2015/06/chart">
            <c:ext xmlns:c16="http://schemas.microsoft.com/office/drawing/2014/chart" uri="{C3380CC4-5D6E-409C-BE32-E72D297353CC}">
              <c16:uniqueId val="{00000002-9E4B-45F9-9703-897204003FEF}"/>
            </c:ext>
          </c:extLst>
        </c:ser>
        <c:dLbls>
          <c:showLegendKey val="0"/>
          <c:showVal val="0"/>
          <c:showCatName val="0"/>
          <c:showSerName val="0"/>
          <c:showPercent val="0"/>
          <c:showBubbleSize val="0"/>
        </c:dLbls>
        <c:marker val="1"/>
        <c:smooth val="0"/>
        <c:axId val="359319472"/>
        <c:axId val="359318688"/>
      </c:lineChart>
      <c:catAx>
        <c:axId val="35931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9318688"/>
        <c:crosses val="autoZero"/>
        <c:auto val="1"/>
        <c:lblAlgn val="ctr"/>
        <c:lblOffset val="100"/>
        <c:tickLblSkip val="1"/>
        <c:tickMarkSkip val="1"/>
        <c:noMultiLvlLbl val="0"/>
      </c:catAx>
      <c:valAx>
        <c:axId val="35931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31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1.23</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7147-4667-ACAC-27FE8EE6D0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147-4667-ACAC-27FE8EE6D092}"/>
            </c:ext>
          </c:extLst>
        </c:ser>
        <c:ser>
          <c:idx val="2"/>
          <c:order val="2"/>
          <c:tx>
            <c:strRef>
              <c:f>データシート!$A$29</c:f>
              <c:strCache>
                <c:ptCount val="1"/>
                <c:pt idx="0">
                  <c:v>産業団地造成事業特別会計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147-4667-ACAC-27FE8EE6D092}"/>
            </c:ext>
          </c:extLst>
        </c:ser>
        <c:ser>
          <c:idx val="3"/>
          <c:order val="3"/>
          <c:tx>
            <c:strRef>
              <c:f>データシート!$A$30</c:f>
              <c:strCache>
                <c:ptCount val="1"/>
                <c:pt idx="0">
                  <c:v>有明荘特別会計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3-7147-4667-ACAC-27FE8EE6D09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7.0000000000000007E-2</c:v>
                </c:pt>
                <c:pt idx="4">
                  <c:v>#N/A</c:v>
                </c:pt>
                <c:pt idx="5">
                  <c:v>0.08</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4-7147-4667-ACAC-27FE8EE6D09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1.49</c:v>
                </c:pt>
                <c:pt idx="2">
                  <c:v>#N/A</c:v>
                </c:pt>
                <c:pt idx="3">
                  <c:v>1.83</c:v>
                </c:pt>
                <c:pt idx="4">
                  <c:v>#N/A</c:v>
                </c:pt>
                <c:pt idx="5">
                  <c:v>1.1399999999999999</c:v>
                </c:pt>
                <c:pt idx="6">
                  <c:v>#N/A</c:v>
                </c:pt>
                <c:pt idx="7">
                  <c:v>0.36</c:v>
                </c:pt>
                <c:pt idx="8">
                  <c:v>#N/A</c:v>
                </c:pt>
                <c:pt idx="9">
                  <c:v>0.25</c:v>
                </c:pt>
              </c:numCache>
            </c:numRef>
          </c:val>
          <c:extLst xmlns:c16r2="http://schemas.microsoft.com/office/drawing/2015/06/chart">
            <c:ext xmlns:c16="http://schemas.microsoft.com/office/drawing/2014/chart" uri="{C3380CC4-5D6E-409C-BE32-E72D297353CC}">
              <c16:uniqueId val="{00000005-7147-4667-ACAC-27FE8EE6D09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0.15</c:v>
                </c:pt>
                <c:pt idx="2">
                  <c:v>#N/A</c:v>
                </c:pt>
                <c:pt idx="3">
                  <c:v>0.54</c:v>
                </c:pt>
                <c:pt idx="4">
                  <c:v>#N/A</c:v>
                </c:pt>
                <c:pt idx="5">
                  <c:v>0.57999999999999996</c:v>
                </c:pt>
                <c:pt idx="6">
                  <c:v>#N/A</c:v>
                </c:pt>
                <c:pt idx="7">
                  <c:v>0.82</c:v>
                </c:pt>
                <c:pt idx="8">
                  <c:v>#N/A</c:v>
                </c:pt>
                <c:pt idx="9">
                  <c:v>0.54</c:v>
                </c:pt>
              </c:numCache>
            </c:numRef>
          </c:val>
          <c:extLst xmlns:c16r2="http://schemas.microsoft.com/office/drawing/2015/06/chart">
            <c:ext xmlns:c16="http://schemas.microsoft.com/office/drawing/2014/chart" uri="{C3380CC4-5D6E-409C-BE32-E72D297353CC}">
              <c16:uniqueId val="{00000006-7147-4667-ACAC-27FE8EE6D09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2.56</c:v>
                </c:pt>
                <c:pt idx="2">
                  <c:v>#N/A</c:v>
                </c:pt>
                <c:pt idx="3">
                  <c:v>2.44</c:v>
                </c:pt>
                <c:pt idx="4">
                  <c:v>#N/A</c:v>
                </c:pt>
                <c:pt idx="5">
                  <c:v>2.62</c:v>
                </c:pt>
                <c:pt idx="6">
                  <c:v>#N/A</c:v>
                </c:pt>
                <c:pt idx="7">
                  <c:v>2.79</c:v>
                </c:pt>
                <c:pt idx="8">
                  <c:v>#N/A</c:v>
                </c:pt>
                <c:pt idx="9">
                  <c:v>2.88</c:v>
                </c:pt>
              </c:numCache>
            </c:numRef>
          </c:val>
          <c:extLst xmlns:c16r2="http://schemas.microsoft.com/office/drawing/2015/06/chart">
            <c:ext xmlns:c16="http://schemas.microsoft.com/office/drawing/2014/chart" uri="{C3380CC4-5D6E-409C-BE32-E72D297353CC}">
              <c16:uniqueId val="{00000007-7147-4667-ACAC-27FE8EE6D09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#N/A</c:v>
                </c:pt>
                <c:pt idx="3">
                  <c:v>2.76</c:v>
                </c:pt>
                <c:pt idx="4">
                  <c:v>#N/A</c:v>
                </c:pt>
                <c:pt idx="5">
                  <c:v>2.4500000000000002</c:v>
                </c:pt>
                <c:pt idx="6">
                  <c:v>#N/A</c:v>
                </c:pt>
                <c:pt idx="7">
                  <c:v>3.29</c:v>
                </c:pt>
                <c:pt idx="8">
                  <c:v>#N/A</c:v>
                </c:pt>
                <c:pt idx="9">
                  <c:v>3.68</c:v>
                </c:pt>
              </c:numCache>
            </c:numRef>
          </c:val>
          <c:extLst xmlns:c16r2="http://schemas.microsoft.com/office/drawing/2015/06/chart">
            <c:ext xmlns:c16="http://schemas.microsoft.com/office/drawing/2014/chart" uri="{C3380CC4-5D6E-409C-BE32-E72D297353CC}">
              <c16:uniqueId val="{00000008-7147-4667-ACAC-27FE8EE6D09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12.63</c:v>
                </c:pt>
                <c:pt idx="2">
                  <c:v>#N/A</c:v>
                </c:pt>
                <c:pt idx="3">
                  <c:v>12.51</c:v>
                </c:pt>
                <c:pt idx="4">
                  <c:v>#N/A</c:v>
                </c:pt>
                <c:pt idx="5">
                  <c:v>12.24</c:v>
                </c:pt>
                <c:pt idx="6">
                  <c:v>#N/A</c:v>
                </c:pt>
                <c:pt idx="7">
                  <c:v>11.48</c:v>
                </c:pt>
                <c:pt idx="8">
                  <c:v>#N/A</c:v>
                </c:pt>
                <c:pt idx="9">
                  <c:v>10.66</c:v>
                </c:pt>
              </c:numCache>
            </c:numRef>
          </c:val>
          <c:extLst xmlns:c16r2="http://schemas.microsoft.com/office/drawing/2015/06/chart">
            <c:ext xmlns:c16="http://schemas.microsoft.com/office/drawing/2014/chart" uri="{C3380CC4-5D6E-409C-BE32-E72D297353CC}">
              <c16:uniqueId val="{00000009-7147-4667-ACAC-27FE8EE6D092}"/>
            </c:ext>
          </c:extLst>
        </c:ser>
        <c:dLbls>
          <c:showLegendKey val="0"/>
          <c:showVal val="0"/>
          <c:showCatName val="0"/>
          <c:showSerName val="0"/>
          <c:showPercent val="0"/>
          <c:showBubbleSize val="0"/>
        </c:dLbls>
        <c:gapWidth val="150"/>
        <c:overlap val="100"/>
        <c:axId val="391413936"/>
        <c:axId val="391414328"/>
      </c:barChart>
      <c:catAx>
        <c:axId val="39141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1414328"/>
        <c:crosses val="autoZero"/>
        <c:auto val="1"/>
        <c:lblAlgn val="ctr"/>
        <c:lblOffset val="100"/>
        <c:tickLblSkip val="1"/>
        <c:tickMarkSkip val="1"/>
        <c:noMultiLvlLbl val="0"/>
      </c:catAx>
      <c:valAx>
        <c:axId val="391414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413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4970</c:v>
                </c:pt>
                <c:pt idx="5">
                  <c:v>5255</c:v>
                </c:pt>
                <c:pt idx="8">
                  <c:v>5105</c:v>
                </c:pt>
                <c:pt idx="11">
                  <c:v>4822</c:v>
                </c:pt>
                <c:pt idx="14">
                  <c:v>5425</c:v>
                </c:pt>
              </c:numCache>
            </c:numRef>
          </c:val>
          <c:extLst xmlns:c16r2="http://schemas.microsoft.com/office/drawing/2015/06/chart">
            <c:ext xmlns:c16="http://schemas.microsoft.com/office/drawing/2014/chart" uri="{C3380CC4-5D6E-409C-BE32-E72D297353CC}">
              <c16:uniqueId val="{00000000-BF23-45E3-BC0F-5E1871AAC5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F23-45E3-BC0F-5E1871AAC5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195</c:v>
                </c:pt>
                <c:pt idx="3">
                  <c:v>184</c:v>
                </c:pt>
                <c:pt idx="6">
                  <c:v>131</c:v>
                </c:pt>
                <c:pt idx="9">
                  <c:v>101</c:v>
                </c:pt>
                <c:pt idx="12">
                  <c:v>97</c:v>
                </c:pt>
              </c:numCache>
            </c:numRef>
          </c:val>
          <c:extLst xmlns:c16r2="http://schemas.microsoft.com/office/drawing/2015/06/chart">
            <c:ext xmlns:c16="http://schemas.microsoft.com/office/drawing/2014/chart" uri="{C3380CC4-5D6E-409C-BE32-E72D297353CC}">
              <c16:uniqueId val="{00000002-BF23-45E3-BC0F-5E1871AAC5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164</c:v>
                </c:pt>
                <c:pt idx="3">
                  <c:v>125</c:v>
                </c:pt>
                <c:pt idx="6">
                  <c:v>125</c:v>
                </c:pt>
                <c:pt idx="9">
                  <c:v>91</c:v>
                </c:pt>
                <c:pt idx="12">
                  <c:v>95</c:v>
                </c:pt>
              </c:numCache>
            </c:numRef>
          </c:val>
          <c:extLst xmlns:c16r2="http://schemas.microsoft.com/office/drawing/2015/06/chart">
            <c:ext xmlns:c16="http://schemas.microsoft.com/office/drawing/2014/chart" uri="{C3380CC4-5D6E-409C-BE32-E72D297353CC}">
              <c16:uniqueId val="{00000003-BF23-45E3-BC0F-5E1871AAC5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2331</c:v>
                </c:pt>
                <c:pt idx="3">
                  <c:v>2110</c:v>
                </c:pt>
                <c:pt idx="6">
                  <c:v>2154</c:v>
                </c:pt>
                <c:pt idx="9">
                  <c:v>2141</c:v>
                </c:pt>
                <c:pt idx="12">
                  <c:v>2015</c:v>
                </c:pt>
              </c:numCache>
            </c:numRef>
          </c:val>
          <c:extLst xmlns:c16r2="http://schemas.microsoft.com/office/drawing/2015/06/chart">
            <c:ext xmlns:c16="http://schemas.microsoft.com/office/drawing/2014/chart" uri="{C3380CC4-5D6E-409C-BE32-E72D297353CC}">
              <c16:uniqueId val="{00000004-BF23-45E3-BC0F-5E1871AAC5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F23-45E3-BC0F-5E1871AAC5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F23-45E3-BC0F-5E1871AAC5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4436</c:v>
                </c:pt>
                <c:pt idx="3">
                  <c:v>4784</c:v>
                </c:pt>
                <c:pt idx="6">
                  <c:v>4503</c:v>
                </c:pt>
                <c:pt idx="9">
                  <c:v>4560</c:v>
                </c:pt>
                <c:pt idx="12">
                  <c:v>5276</c:v>
                </c:pt>
              </c:numCache>
            </c:numRef>
          </c:val>
          <c:extLst xmlns:c16r2="http://schemas.microsoft.com/office/drawing/2015/06/chart">
            <c:ext xmlns:c16="http://schemas.microsoft.com/office/drawing/2014/chart" uri="{C3380CC4-5D6E-409C-BE32-E72D297353CC}">
              <c16:uniqueId val="{00000007-BF23-45E3-BC0F-5E1871AAC5D7}"/>
            </c:ext>
          </c:extLst>
        </c:ser>
        <c:dLbls>
          <c:showLegendKey val="0"/>
          <c:showVal val="0"/>
          <c:showCatName val="0"/>
          <c:showSerName val="0"/>
          <c:showPercent val="0"/>
          <c:showBubbleSize val="0"/>
        </c:dLbls>
        <c:gapWidth val="100"/>
        <c:overlap val="100"/>
        <c:axId val="391412368"/>
        <c:axId val="391413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2157</c:v>
                </c:pt>
                <c:pt idx="2">
                  <c:v>#N/A</c:v>
                </c:pt>
                <c:pt idx="3">
                  <c:v>#N/A</c:v>
                </c:pt>
                <c:pt idx="4">
                  <c:v>1948</c:v>
                </c:pt>
                <c:pt idx="5">
                  <c:v>#N/A</c:v>
                </c:pt>
                <c:pt idx="6">
                  <c:v>#N/A</c:v>
                </c:pt>
                <c:pt idx="7">
                  <c:v>1808</c:v>
                </c:pt>
                <c:pt idx="8">
                  <c:v>#N/A</c:v>
                </c:pt>
                <c:pt idx="9">
                  <c:v>#N/A</c:v>
                </c:pt>
                <c:pt idx="10">
                  <c:v>2071</c:v>
                </c:pt>
                <c:pt idx="11">
                  <c:v>#N/A</c:v>
                </c:pt>
                <c:pt idx="12">
                  <c:v>#N/A</c:v>
                </c:pt>
                <c:pt idx="13">
                  <c:v>2058</c:v>
                </c:pt>
                <c:pt idx="14">
                  <c:v>#N/A</c:v>
                </c:pt>
              </c:numCache>
            </c:numRef>
          </c:val>
          <c:smooth val="0"/>
          <c:extLst xmlns:c16r2="http://schemas.microsoft.com/office/drawing/2015/06/chart">
            <c:ext xmlns:c16="http://schemas.microsoft.com/office/drawing/2014/chart" uri="{C3380CC4-5D6E-409C-BE32-E72D297353CC}">
              <c16:uniqueId val="{00000008-BF23-45E3-BC0F-5E1871AAC5D7}"/>
            </c:ext>
          </c:extLst>
        </c:ser>
        <c:dLbls>
          <c:showLegendKey val="0"/>
          <c:showVal val="0"/>
          <c:showCatName val="0"/>
          <c:showSerName val="0"/>
          <c:showPercent val="0"/>
          <c:showBubbleSize val="0"/>
        </c:dLbls>
        <c:marker val="1"/>
        <c:smooth val="0"/>
        <c:axId val="391412368"/>
        <c:axId val="391413152"/>
      </c:lineChart>
      <c:catAx>
        <c:axId val="39141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1413152"/>
        <c:crosses val="autoZero"/>
        <c:auto val="1"/>
        <c:lblAlgn val="ctr"/>
        <c:lblOffset val="100"/>
        <c:tickLblSkip val="1"/>
        <c:tickMarkSkip val="1"/>
        <c:noMultiLvlLbl val="0"/>
      </c:catAx>
      <c:valAx>
        <c:axId val="391413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41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58263</c:v>
                </c:pt>
                <c:pt idx="5">
                  <c:v>56945</c:v>
                </c:pt>
                <c:pt idx="8">
                  <c:v>55436</c:v>
                </c:pt>
                <c:pt idx="11">
                  <c:v>53906</c:v>
                </c:pt>
                <c:pt idx="14">
                  <c:v>51913</c:v>
                </c:pt>
              </c:numCache>
            </c:numRef>
          </c:val>
          <c:extLst xmlns:c16r2="http://schemas.microsoft.com/office/drawing/2015/06/chart">
            <c:ext xmlns:c16="http://schemas.microsoft.com/office/drawing/2014/chart" uri="{C3380CC4-5D6E-409C-BE32-E72D297353CC}">
              <c16:uniqueId val="{00000000-4472-43A1-B84D-D240C92889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187</c:v>
                </c:pt>
                <c:pt idx="5">
                  <c:v>157</c:v>
                </c:pt>
                <c:pt idx="8">
                  <c:v>166</c:v>
                </c:pt>
                <c:pt idx="11">
                  <c:v>167</c:v>
                </c:pt>
                <c:pt idx="14">
                  <c:v>154</c:v>
                </c:pt>
              </c:numCache>
            </c:numRef>
          </c:val>
          <c:extLst xmlns:c16r2="http://schemas.microsoft.com/office/drawing/2015/06/chart">
            <c:ext xmlns:c16="http://schemas.microsoft.com/office/drawing/2014/chart" uri="{C3380CC4-5D6E-409C-BE32-E72D297353CC}">
              <c16:uniqueId val="{00000001-4472-43A1-B84D-D240C92889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13964</c:v>
                </c:pt>
                <c:pt idx="5">
                  <c:v>13166</c:v>
                </c:pt>
                <c:pt idx="8">
                  <c:v>13658</c:v>
                </c:pt>
                <c:pt idx="11">
                  <c:v>14073</c:v>
                </c:pt>
                <c:pt idx="14">
                  <c:v>14136</c:v>
                </c:pt>
              </c:numCache>
            </c:numRef>
          </c:val>
          <c:extLst xmlns:c16r2="http://schemas.microsoft.com/office/drawing/2015/06/chart">
            <c:ext xmlns:c16="http://schemas.microsoft.com/office/drawing/2014/chart" uri="{C3380CC4-5D6E-409C-BE32-E72D297353CC}">
              <c16:uniqueId val="{00000002-4472-43A1-B84D-D240C92889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472-43A1-B84D-D240C92889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472-43A1-B84D-D240C92889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472-43A1-B84D-D240C92889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6763</c:v>
                </c:pt>
                <c:pt idx="3">
                  <c:v>6724</c:v>
                </c:pt>
                <c:pt idx="6">
                  <c:v>6513</c:v>
                </c:pt>
                <c:pt idx="9">
                  <c:v>6490</c:v>
                </c:pt>
                <c:pt idx="12">
                  <c:v>6470</c:v>
                </c:pt>
              </c:numCache>
            </c:numRef>
          </c:val>
          <c:extLst xmlns:c16r2="http://schemas.microsoft.com/office/drawing/2015/06/chart">
            <c:ext xmlns:c16="http://schemas.microsoft.com/office/drawing/2014/chart" uri="{C3380CC4-5D6E-409C-BE32-E72D297353CC}">
              <c16:uniqueId val="{00000006-4472-43A1-B84D-D240C92889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513</c:v>
                </c:pt>
                <c:pt idx="3">
                  <c:v>411</c:v>
                </c:pt>
                <c:pt idx="6">
                  <c:v>311</c:v>
                </c:pt>
                <c:pt idx="9">
                  <c:v>270</c:v>
                </c:pt>
                <c:pt idx="12">
                  <c:v>206</c:v>
                </c:pt>
              </c:numCache>
            </c:numRef>
          </c:val>
          <c:extLst xmlns:c16r2="http://schemas.microsoft.com/office/drawing/2015/06/chart">
            <c:ext xmlns:c16="http://schemas.microsoft.com/office/drawing/2014/chart" uri="{C3380CC4-5D6E-409C-BE32-E72D297353CC}">
              <c16:uniqueId val="{00000007-4472-43A1-B84D-D240C92889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27127</c:v>
                </c:pt>
                <c:pt idx="3">
                  <c:v>25454</c:v>
                </c:pt>
                <c:pt idx="6">
                  <c:v>24241</c:v>
                </c:pt>
                <c:pt idx="9">
                  <c:v>22912</c:v>
                </c:pt>
                <c:pt idx="12">
                  <c:v>21114</c:v>
                </c:pt>
              </c:numCache>
            </c:numRef>
          </c:val>
          <c:extLst xmlns:c16r2="http://schemas.microsoft.com/office/drawing/2015/06/chart">
            <c:ext xmlns:c16="http://schemas.microsoft.com/office/drawing/2014/chart" uri="{C3380CC4-5D6E-409C-BE32-E72D297353CC}">
              <c16:uniqueId val="{00000008-4472-43A1-B84D-D240C92889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757</c:v>
                </c:pt>
                <c:pt idx="3">
                  <c:v>551</c:v>
                </c:pt>
                <c:pt idx="6">
                  <c:v>554</c:v>
                </c:pt>
                <c:pt idx="9">
                  <c:v>419</c:v>
                </c:pt>
                <c:pt idx="12">
                  <c:v>261</c:v>
                </c:pt>
              </c:numCache>
            </c:numRef>
          </c:val>
          <c:extLst xmlns:c16r2="http://schemas.microsoft.com/office/drawing/2015/06/chart">
            <c:ext xmlns:c16="http://schemas.microsoft.com/office/drawing/2014/chart" uri="{C3380CC4-5D6E-409C-BE32-E72D297353CC}">
              <c16:uniqueId val="{00000009-4472-43A1-B84D-D240C92889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42081</c:v>
                </c:pt>
                <c:pt idx="3">
                  <c:v>41757</c:v>
                </c:pt>
                <c:pt idx="6">
                  <c:v>41383</c:v>
                </c:pt>
                <c:pt idx="9">
                  <c:v>40741</c:v>
                </c:pt>
                <c:pt idx="12">
                  <c:v>40343</c:v>
                </c:pt>
              </c:numCache>
            </c:numRef>
          </c:val>
          <c:extLst xmlns:c16r2="http://schemas.microsoft.com/office/drawing/2015/06/chart">
            <c:ext xmlns:c16="http://schemas.microsoft.com/office/drawing/2014/chart" uri="{C3380CC4-5D6E-409C-BE32-E72D297353CC}">
              <c16:uniqueId val="{0000000A-4472-43A1-B84D-D240C9288966}"/>
            </c:ext>
          </c:extLst>
        </c:ser>
        <c:dLbls>
          <c:showLegendKey val="0"/>
          <c:showVal val="0"/>
          <c:showCatName val="0"/>
          <c:showSerName val="0"/>
          <c:showPercent val="0"/>
          <c:showBubbleSize val="0"/>
        </c:dLbls>
        <c:gapWidth val="100"/>
        <c:overlap val="100"/>
        <c:axId val="391411584"/>
        <c:axId val="391411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4827</c:v>
                </c:pt>
                <c:pt idx="2">
                  <c:v>#N/A</c:v>
                </c:pt>
                <c:pt idx="3">
                  <c:v>#N/A</c:v>
                </c:pt>
                <c:pt idx="4">
                  <c:v>4629</c:v>
                </c:pt>
                <c:pt idx="5">
                  <c:v>#N/A</c:v>
                </c:pt>
                <c:pt idx="6">
                  <c:v>#N/A</c:v>
                </c:pt>
                <c:pt idx="7">
                  <c:v>3742</c:v>
                </c:pt>
                <c:pt idx="8">
                  <c:v>#N/A</c:v>
                </c:pt>
                <c:pt idx="9">
                  <c:v>#N/A</c:v>
                </c:pt>
                <c:pt idx="10">
                  <c:v>2685</c:v>
                </c:pt>
                <c:pt idx="11">
                  <c:v>#N/A</c:v>
                </c:pt>
                <c:pt idx="12">
                  <c:v>#N/A</c:v>
                </c:pt>
                <c:pt idx="13">
                  <c:v>2189</c:v>
                </c:pt>
                <c:pt idx="14">
                  <c:v>#N/A</c:v>
                </c:pt>
              </c:numCache>
            </c:numRef>
          </c:val>
          <c:smooth val="0"/>
          <c:extLst xmlns:c16r2="http://schemas.microsoft.com/office/drawing/2015/06/chart">
            <c:ext xmlns:c16="http://schemas.microsoft.com/office/drawing/2014/chart" uri="{C3380CC4-5D6E-409C-BE32-E72D297353CC}">
              <c16:uniqueId val="{0000000B-4472-43A1-B84D-D240C9288966}"/>
            </c:ext>
          </c:extLst>
        </c:ser>
        <c:dLbls>
          <c:showLegendKey val="0"/>
          <c:showVal val="0"/>
          <c:showCatName val="0"/>
          <c:showSerName val="0"/>
          <c:showPercent val="0"/>
          <c:showBubbleSize val="0"/>
        </c:dLbls>
        <c:marker val="1"/>
        <c:smooth val="0"/>
        <c:axId val="391411584"/>
        <c:axId val="391411976"/>
      </c:lineChart>
      <c:catAx>
        <c:axId val="39141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1411976"/>
        <c:crosses val="autoZero"/>
        <c:auto val="1"/>
        <c:lblAlgn val="ctr"/>
        <c:lblOffset val="100"/>
        <c:tickLblSkip val="1"/>
        <c:tickMarkSkip val="1"/>
        <c:noMultiLvlLbl val="0"/>
      </c:catAx>
      <c:valAx>
        <c:axId val="391411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41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5284</c:v>
                </c:pt>
                <c:pt idx="1">
                  <c:v>5357</c:v>
                </c:pt>
                <c:pt idx="2">
                  <c:v>5325</c:v>
                </c:pt>
              </c:numCache>
            </c:numRef>
          </c:val>
          <c:extLst xmlns:c16r2="http://schemas.microsoft.com/office/drawing/2015/06/chart">
            <c:ext xmlns:c16="http://schemas.microsoft.com/office/drawing/2014/chart" uri="{C3380CC4-5D6E-409C-BE32-E72D297353CC}">
              <c16:uniqueId val="{00000000-50B8-4567-A729-8181EFE620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1509</c:v>
                </c:pt>
                <c:pt idx="1">
                  <c:v>1513</c:v>
                </c:pt>
                <c:pt idx="2">
                  <c:v>1517</c:v>
                </c:pt>
              </c:numCache>
            </c:numRef>
          </c:val>
          <c:extLst xmlns:c16r2="http://schemas.microsoft.com/office/drawing/2015/06/chart">
            <c:ext xmlns:c16="http://schemas.microsoft.com/office/drawing/2014/chart" uri="{C3380CC4-5D6E-409C-BE32-E72D297353CC}">
              <c16:uniqueId val="{00000001-50B8-4567-A729-8181EFE620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7914</c:v>
                </c:pt>
                <c:pt idx="1">
                  <c:v>8557</c:v>
                </c:pt>
                <c:pt idx="2">
                  <c:v>8701</c:v>
                </c:pt>
              </c:numCache>
            </c:numRef>
          </c:val>
          <c:extLst xmlns:c16r2="http://schemas.microsoft.com/office/drawing/2015/06/chart">
            <c:ext xmlns:c16="http://schemas.microsoft.com/office/drawing/2014/chart" uri="{C3380CC4-5D6E-409C-BE32-E72D297353CC}">
              <c16:uniqueId val="{00000002-50B8-4567-A729-8181EFE620C6}"/>
            </c:ext>
          </c:extLst>
        </c:ser>
        <c:dLbls>
          <c:showLegendKey val="0"/>
          <c:showVal val="0"/>
          <c:showCatName val="0"/>
          <c:showSerName val="0"/>
          <c:showPercent val="0"/>
          <c:showBubbleSize val="0"/>
        </c:dLbls>
        <c:gapWidth val="120"/>
        <c:overlap val="100"/>
        <c:axId val="750231568"/>
        <c:axId val="750230784"/>
      </c:barChart>
      <c:catAx>
        <c:axId val="75023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50230784"/>
        <c:crosses val="autoZero"/>
        <c:auto val="1"/>
        <c:lblAlgn val="ctr"/>
        <c:lblOffset val="100"/>
        <c:tickLblSkip val="1"/>
        <c:tickMarkSkip val="1"/>
        <c:noMultiLvlLbl val="0"/>
      </c:catAx>
      <c:valAx>
        <c:axId val="750230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5023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長野県安曇野市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97,494
96,194
331.78
42,970,385
42,158,666
760,080
26,364,136
40,342,992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本指数は３カ年の平均だが、詳細をみると</a:t>
          </a:r>
          <a:br>
            <a:rPr kumimoji="1" lang="ja-JP" altLang="en-US"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0.557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0.562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0.556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0.552</a:t>
          </a:r>
          <a:r>
            <a:rPr kumimoji="1" lang="ja-JP" altLang="en-US" sz="1300">
              <a:latin typeface="ＭＳ Ｐゴシック" panose="020B0600070205080204" pitchFamily="50" charset="-128"/>
              <a:ea typeface="ＭＳ Ｐゴシック" panose="020B0600070205080204" pitchFamily="50" charset="-128"/>
            </a:rPr>
            <a:t>）</a:t>
          </a:r>
        </a:p>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0.550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0.556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0.552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0.541</a:t>
          </a:r>
          <a:r>
            <a:rPr kumimoji="1" lang="ja-JP" altLang="en-US" sz="1300">
              <a:latin typeface="ＭＳ Ｐゴシック" panose="020B0600070205080204" pitchFamily="50" charset="-128"/>
              <a:ea typeface="ＭＳ Ｐゴシック" panose="020B0600070205080204" pitchFamily="50" charset="-128"/>
            </a:rPr>
            <a:t>）</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となる。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年度単年の財政力指数の減少は、合併特例債償還額の増額に伴い基準財政需要額が増加したことが影響している。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56092</xdr:rowOff>
    </xdr:to>
    <xdr:cxnSp macro="">
      <xdr:nvCxnSpPr>
        <xdr:cNvPr id="69" name="直線コネクタ 68"/>
        <xdr:cNvCxnSpPr/>
      </xdr:nvCxnSpPr>
      <xdr:spPr>
        <a:xfrm>
          <a:off x="4114800" y="706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35983</xdr:rowOff>
    </xdr:to>
    <xdr:cxnSp macro="">
      <xdr:nvCxnSpPr>
        <xdr:cNvPr id="72" name="直線コネクタ 71"/>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35983</xdr:rowOff>
    </xdr:to>
    <xdr:cxnSp macro="">
      <xdr:nvCxnSpPr>
        <xdr:cNvPr id="75" name="直線コネクタ 74"/>
        <xdr:cNvCxnSpPr/>
      </xdr:nvCxnSpPr>
      <xdr:spPr>
        <a:xfrm>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8" name="直線コネクタ 77"/>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86.5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経常一般財源は前年度比</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7271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千円増の</a:t>
          </a:r>
          <a:r>
            <a:rPr kumimoji="1" lang="en-US" altLang="ja-JP" sz="1300">
              <a:latin typeface="ＭＳ Ｐゴシック" panose="020B0600070205080204" pitchFamily="50" charset="-128"/>
              <a:ea typeface="ＭＳ Ｐゴシック" panose="020B0600070205080204" pitchFamily="50" charset="-128"/>
            </a:rPr>
            <a:t>270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5898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千円。一方、経常経費充当一般財源等は前年度比</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6351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千円の増で</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872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千円。経常経費充当一般財源等の増額分が経常一般財源の増額分を上回ったため、経常収支比率は増加した。</a:t>
          </a:r>
        </a:p>
        <a:p>
          <a:r>
            <a:rPr kumimoji="1" lang="ja-JP" altLang="en-US" sz="1300">
              <a:latin typeface="ＭＳ Ｐゴシック" panose="020B0600070205080204" pitchFamily="50" charset="-128"/>
              <a:ea typeface="ＭＳ Ｐゴシック" panose="020B0600070205080204" pitchFamily="50" charset="-128"/>
            </a:rPr>
            <a:t>　経常経費充当一般財源等の増額要因は、公債費が増額したことによる。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46083</xdr:rowOff>
    </xdr:from>
    <xdr:to>
      <xdr:col>23</xdr:col>
      <xdr:colOff>133350</xdr:colOff>
      <xdr:row>60</xdr:row>
      <xdr:rowOff>94343</xdr:rowOff>
    </xdr:to>
    <xdr:cxnSp macro="">
      <xdr:nvCxnSpPr>
        <xdr:cNvPr id="134" name="直線コネクタ 133"/>
        <xdr:cNvCxnSpPr/>
      </xdr:nvCxnSpPr>
      <xdr:spPr>
        <a:xfrm>
          <a:off x="4114800" y="1033308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46083</xdr:rowOff>
    </xdr:from>
    <xdr:to>
      <xdr:col>19</xdr:col>
      <xdr:colOff>133350</xdr:colOff>
      <xdr:row>60</xdr:row>
      <xdr:rowOff>46083</xdr:rowOff>
    </xdr:to>
    <xdr:cxnSp macro="">
      <xdr:nvCxnSpPr>
        <xdr:cNvPr id="137" name="直線コネクタ 136"/>
        <xdr:cNvCxnSpPr/>
      </xdr:nvCxnSpPr>
      <xdr:spPr>
        <a:xfrm>
          <a:off x="3225800" y="10333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46083</xdr:rowOff>
    </xdr:from>
    <xdr:to>
      <xdr:col>15</xdr:col>
      <xdr:colOff>82550</xdr:colOff>
      <xdr:row>60</xdr:row>
      <xdr:rowOff>52977</xdr:rowOff>
    </xdr:to>
    <xdr:cxnSp macro="">
      <xdr:nvCxnSpPr>
        <xdr:cNvPr id="140" name="直線コネクタ 139"/>
        <xdr:cNvCxnSpPr/>
      </xdr:nvCxnSpPr>
      <xdr:spPr>
        <a:xfrm flipV="1">
          <a:off x="2336800" y="103330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155484</xdr:rowOff>
    </xdr:from>
    <xdr:to>
      <xdr:col>11</xdr:col>
      <xdr:colOff>31750</xdr:colOff>
      <xdr:row>60</xdr:row>
      <xdr:rowOff>52977</xdr:rowOff>
    </xdr:to>
    <xdr:cxnSp macro="">
      <xdr:nvCxnSpPr>
        <xdr:cNvPr id="143" name="直線コネクタ 142"/>
        <xdr:cNvCxnSpPr/>
      </xdr:nvCxnSpPr>
      <xdr:spPr>
        <a:xfrm>
          <a:off x="1447800" y="102710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53" name="楕円 152"/>
        <xdr:cNvSpPr/>
      </xdr:nvSpPr>
      <xdr:spPr>
        <a:xfrm>
          <a:off x="4902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60070</xdr:rowOff>
    </xdr:from>
    <xdr:ext cx="762000" cy="259045"/>
    <xdr:sp macro="" textlink="">
      <xdr:nvSpPr>
        <xdr:cNvPr id="154" name="財政構造の弾力性該当値テキスト"/>
        <xdr:cNvSpPr txBox="1"/>
      </xdr:nvSpPr>
      <xdr:spPr>
        <a:xfrm>
          <a:off x="5041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166733</xdr:rowOff>
    </xdr:from>
    <xdr:to>
      <xdr:col>19</xdr:col>
      <xdr:colOff>184150</xdr:colOff>
      <xdr:row>60</xdr:row>
      <xdr:rowOff>96883</xdr:rowOff>
    </xdr:to>
    <xdr:sp macro="" textlink="">
      <xdr:nvSpPr>
        <xdr:cNvPr id="155" name="楕円 154"/>
        <xdr:cNvSpPr/>
      </xdr:nvSpPr>
      <xdr:spPr>
        <a:xfrm>
          <a:off x="4064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107060</xdr:rowOff>
    </xdr:from>
    <xdr:ext cx="736600" cy="259045"/>
    <xdr:sp macro="" textlink="">
      <xdr:nvSpPr>
        <xdr:cNvPr id="156" name="テキスト ボックス 155"/>
        <xdr:cNvSpPr txBox="1"/>
      </xdr:nvSpPr>
      <xdr:spPr>
        <a:xfrm>
          <a:off x="3733800" y="1005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166733</xdr:rowOff>
    </xdr:from>
    <xdr:to>
      <xdr:col>15</xdr:col>
      <xdr:colOff>133350</xdr:colOff>
      <xdr:row>60</xdr:row>
      <xdr:rowOff>96883</xdr:rowOff>
    </xdr:to>
    <xdr:sp macro="" textlink="">
      <xdr:nvSpPr>
        <xdr:cNvPr id="157" name="楕円 156"/>
        <xdr:cNvSpPr/>
      </xdr:nvSpPr>
      <xdr:spPr>
        <a:xfrm>
          <a:off x="3175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107060</xdr:rowOff>
    </xdr:from>
    <xdr:ext cx="762000" cy="259045"/>
    <xdr:sp macro="" textlink="">
      <xdr:nvSpPr>
        <xdr:cNvPr id="158" name="テキスト ボックス 157"/>
        <xdr:cNvSpPr txBox="1"/>
      </xdr:nvSpPr>
      <xdr:spPr>
        <a:xfrm>
          <a:off x="2844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2177</xdr:rowOff>
    </xdr:from>
    <xdr:to>
      <xdr:col>11</xdr:col>
      <xdr:colOff>82550</xdr:colOff>
      <xdr:row>60</xdr:row>
      <xdr:rowOff>103777</xdr:rowOff>
    </xdr:to>
    <xdr:sp macro="" textlink="">
      <xdr:nvSpPr>
        <xdr:cNvPr id="159" name="楕円 158"/>
        <xdr:cNvSpPr/>
      </xdr:nvSpPr>
      <xdr:spPr>
        <a:xfrm>
          <a:off x="2286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113954</xdr:rowOff>
    </xdr:from>
    <xdr:ext cx="762000" cy="259045"/>
    <xdr:sp macro="" textlink="">
      <xdr:nvSpPr>
        <xdr:cNvPr id="160" name="テキスト ボックス 159"/>
        <xdr:cNvSpPr txBox="1"/>
      </xdr:nvSpPr>
      <xdr:spPr>
        <a:xfrm>
          <a:off x="1955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104684</xdr:rowOff>
    </xdr:from>
    <xdr:to>
      <xdr:col>7</xdr:col>
      <xdr:colOff>31750</xdr:colOff>
      <xdr:row>60</xdr:row>
      <xdr:rowOff>34834</xdr:rowOff>
    </xdr:to>
    <xdr:sp macro="" textlink="">
      <xdr:nvSpPr>
        <xdr:cNvPr id="161" name="楕円 160"/>
        <xdr:cNvSpPr/>
      </xdr:nvSpPr>
      <xdr:spPr>
        <a:xfrm>
          <a:off x="1397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45011</xdr:rowOff>
    </xdr:from>
    <xdr:ext cx="762000" cy="259045"/>
    <xdr:sp macro="" textlink="">
      <xdr:nvSpPr>
        <xdr:cNvPr id="162" name="テキスト ボックス 161"/>
        <xdr:cNvSpPr txBox="1"/>
      </xdr:nvSpPr>
      <xdr:spPr>
        <a:xfrm>
          <a:off x="1066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1,778</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112,471</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内訳ごとに比較すると、人件費（事業費支弁を含む）△</a:t>
          </a:r>
          <a:r>
            <a:rPr kumimoji="1" lang="en-US" altLang="ja-JP" sz="1300">
              <a:latin typeface="ＭＳ Ｐゴシック" panose="020B0600070205080204" pitchFamily="50" charset="-128"/>
              <a:ea typeface="ＭＳ Ｐゴシック" panose="020B0600070205080204" pitchFamily="50" charset="-128"/>
            </a:rPr>
            <a:t>430</a:t>
          </a:r>
          <a:r>
            <a:rPr kumimoji="1" lang="ja-JP" altLang="en-US" sz="1300">
              <a:latin typeface="ＭＳ Ｐゴシック" panose="020B0600070205080204" pitchFamily="50" charset="-128"/>
              <a:ea typeface="ＭＳ Ｐゴシック" panose="020B0600070205080204" pitchFamily="50" charset="-128"/>
            </a:rPr>
            <a:t>円、維持補修費△</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円減額となり、物件費</a:t>
          </a:r>
          <a:r>
            <a:rPr kumimoji="1" lang="en-US" altLang="ja-JP" sz="1300">
              <a:latin typeface="ＭＳ Ｐゴシック" panose="020B0600070205080204" pitchFamily="50" charset="-128"/>
              <a:ea typeface="ＭＳ Ｐゴシック" panose="020B0600070205080204" pitchFamily="50" charset="-128"/>
            </a:rPr>
            <a:t>2,253</a:t>
          </a:r>
          <a:r>
            <a:rPr kumimoji="1" lang="ja-JP" altLang="en-US" sz="1300">
              <a:latin typeface="ＭＳ Ｐゴシック" panose="020B0600070205080204" pitchFamily="50" charset="-128"/>
              <a:ea typeface="ＭＳ Ｐゴシック" panose="020B0600070205080204" pitchFamily="50" charset="-128"/>
            </a:rPr>
            <a:t>円増額となっている。物件費の主な増額要因としては、ふるさと寄附件数の増加に伴う事務経費の増加が挙げられる。</a:t>
          </a:r>
        </a:p>
        <a:p>
          <a:r>
            <a:rPr kumimoji="1" lang="ja-JP" altLang="en-US" sz="1300">
              <a:latin typeface="ＭＳ Ｐゴシック" panose="020B0600070205080204" pitchFamily="50" charset="-128"/>
              <a:ea typeface="ＭＳ Ｐゴシック" panose="020B0600070205080204" pitchFamily="50" charset="-128"/>
            </a:rPr>
            <a:t>　今後も定員適正化計画に沿った人員削減、効率的な施設運営、行政評価による事務事業見直し及び行財政のスリム化を進め、一層の経費節減を目指す。</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96859</xdr:rowOff>
    </xdr:from>
    <xdr:to>
      <xdr:col>23</xdr:col>
      <xdr:colOff>133350</xdr:colOff>
      <xdr:row>81</xdr:row>
      <xdr:rowOff>114019</xdr:rowOff>
    </xdr:to>
    <xdr:cxnSp macro="">
      <xdr:nvCxnSpPr>
        <xdr:cNvPr id="195" name="直線コネクタ 194"/>
        <xdr:cNvCxnSpPr/>
      </xdr:nvCxnSpPr>
      <xdr:spPr>
        <a:xfrm>
          <a:off x="4114800" y="13984309"/>
          <a:ext cx="8382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96859</xdr:rowOff>
    </xdr:from>
    <xdr:to>
      <xdr:col>19</xdr:col>
      <xdr:colOff>133350</xdr:colOff>
      <xdr:row>81</xdr:row>
      <xdr:rowOff>105854</xdr:rowOff>
    </xdr:to>
    <xdr:cxnSp macro="">
      <xdr:nvCxnSpPr>
        <xdr:cNvPr id="198" name="直線コネクタ 197"/>
        <xdr:cNvCxnSpPr/>
      </xdr:nvCxnSpPr>
      <xdr:spPr>
        <a:xfrm flipV="1">
          <a:off x="3225800" y="13984309"/>
          <a:ext cx="8890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105854</xdr:rowOff>
    </xdr:from>
    <xdr:to>
      <xdr:col>15</xdr:col>
      <xdr:colOff>82550</xdr:colOff>
      <xdr:row>81</xdr:row>
      <xdr:rowOff>119156</xdr:rowOff>
    </xdr:to>
    <xdr:cxnSp macro="">
      <xdr:nvCxnSpPr>
        <xdr:cNvPr id="201" name="直線コネクタ 200"/>
        <xdr:cNvCxnSpPr/>
      </xdr:nvCxnSpPr>
      <xdr:spPr>
        <a:xfrm flipV="1">
          <a:off x="2336800" y="13993304"/>
          <a:ext cx="889000" cy="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119156</xdr:rowOff>
    </xdr:from>
    <xdr:to>
      <xdr:col>11</xdr:col>
      <xdr:colOff>31750</xdr:colOff>
      <xdr:row>81</xdr:row>
      <xdr:rowOff>137320</xdr:rowOff>
    </xdr:to>
    <xdr:cxnSp macro="">
      <xdr:nvCxnSpPr>
        <xdr:cNvPr id="204" name="直線コネクタ 203"/>
        <xdr:cNvCxnSpPr/>
      </xdr:nvCxnSpPr>
      <xdr:spPr>
        <a:xfrm flipV="1">
          <a:off x="1447800" y="14006606"/>
          <a:ext cx="889000" cy="1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63219</xdr:rowOff>
    </xdr:from>
    <xdr:to>
      <xdr:col>23</xdr:col>
      <xdr:colOff>184150</xdr:colOff>
      <xdr:row>81</xdr:row>
      <xdr:rowOff>164819</xdr:rowOff>
    </xdr:to>
    <xdr:sp macro="" textlink="">
      <xdr:nvSpPr>
        <xdr:cNvPr id="214" name="楕円 213"/>
        <xdr:cNvSpPr/>
      </xdr:nvSpPr>
      <xdr:spPr>
        <a:xfrm>
          <a:off x="4902200" y="1395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79746</xdr:rowOff>
    </xdr:from>
    <xdr:ext cx="762000" cy="259045"/>
    <xdr:sp macro="" textlink="">
      <xdr:nvSpPr>
        <xdr:cNvPr id="215" name="人件費・物件費等の状況該当値テキスト"/>
        <xdr:cNvSpPr txBox="1"/>
      </xdr:nvSpPr>
      <xdr:spPr>
        <a:xfrm>
          <a:off x="5041900" y="1379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46059</xdr:rowOff>
    </xdr:from>
    <xdr:to>
      <xdr:col>19</xdr:col>
      <xdr:colOff>184150</xdr:colOff>
      <xdr:row>81</xdr:row>
      <xdr:rowOff>147659</xdr:rowOff>
    </xdr:to>
    <xdr:sp macro="" textlink="">
      <xdr:nvSpPr>
        <xdr:cNvPr id="216" name="楕円 215"/>
        <xdr:cNvSpPr/>
      </xdr:nvSpPr>
      <xdr:spPr>
        <a:xfrm>
          <a:off x="4064000" y="1393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157836</xdr:rowOff>
    </xdr:from>
    <xdr:ext cx="736600" cy="259045"/>
    <xdr:sp macro="" textlink="">
      <xdr:nvSpPr>
        <xdr:cNvPr id="217" name="テキスト ボックス 216"/>
        <xdr:cNvSpPr txBox="1"/>
      </xdr:nvSpPr>
      <xdr:spPr>
        <a:xfrm>
          <a:off x="3733800" y="1370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55054</xdr:rowOff>
    </xdr:from>
    <xdr:to>
      <xdr:col>15</xdr:col>
      <xdr:colOff>133350</xdr:colOff>
      <xdr:row>81</xdr:row>
      <xdr:rowOff>156654</xdr:rowOff>
    </xdr:to>
    <xdr:sp macro="" textlink="">
      <xdr:nvSpPr>
        <xdr:cNvPr id="218" name="楕円 217"/>
        <xdr:cNvSpPr/>
      </xdr:nvSpPr>
      <xdr:spPr>
        <a:xfrm>
          <a:off x="3175000" y="1394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166831</xdr:rowOff>
    </xdr:from>
    <xdr:ext cx="762000" cy="259045"/>
    <xdr:sp macro="" textlink="">
      <xdr:nvSpPr>
        <xdr:cNvPr id="219" name="テキスト ボックス 218"/>
        <xdr:cNvSpPr txBox="1"/>
      </xdr:nvSpPr>
      <xdr:spPr>
        <a:xfrm>
          <a:off x="2844800" y="1371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68356</xdr:rowOff>
    </xdr:from>
    <xdr:to>
      <xdr:col>11</xdr:col>
      <xdr:colOff>82550</xdr:colOff>
      <xdr:row>81</xdr:row>
      <xdr:rowOff>169956</xdr:rowOff>
    </xdr:to>
    <xdr:sp macro="" textlink="">
      <xdr:nvSpPr>
        <xdr:cNvPr id="220" name="楕円 219"/>
        <xdr:cNvSpPr/>
      </xdr:nvSpPr>
      <xdr:spPr>
        <a:xfrm>
          <a:off x="2286000" y="139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8683</xdr:rowOff>
    </xdr:from>
    <xdr:ext cx="762000" cy="259045"/>
    <xdr:sp macro="" textlink="">
      <xdr:nvSpPr>
        <xdr:cNvPr id="221" name="テキスト ボックス 220"/>
        <xdr:cNvSpPr txBox="1"/>
      </xdr:nvSpPr>
      <xdr:spPr>
        <a:xfrm>
          <a:off x="1955800" y="1372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86520</xdr:rowOff>
    </xdr:from>
    <xdr:to>
      <xdr:col>7</xdr:col>
      <xdr:colOff>31750</xdr:colOff>
      <xdr:row>82</xdr:row>
      <xdr:rowOff>16670</xdr:rowOff>
    </xdr:to>
    <xdr:sp macro="" textlink="">
      <xdr:nvSpPr>
        <xdr:cNvPr id="222" name="楕円 221"/>
        <xdr:cNvSpPr/>
      </xdr:nvSpPr>
      <xdr:spPr>
        <a:xfrm>
          <a:off x="1397000" y="139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26847</xdr:rowOff>
    </xdr:from>
    <xdr:ext cx="762000" cy="259045"/>
    <xdr:sp macro="" textlink="">
      <xdr:nvSpPr>
        <xdr:cNvPr id="223" name="テキスト ボックス 222"/>
        <xdr:cNvSpPr txBox="1"/>
      </xdr:nvSpPr>
      <xdr:spPr>
        <a:xfrm>
          <a:off x="1066800" y="1374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類似団体の平均及び全国市平均のいずれと比較しても低い水準で推移している。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今後とも給与体系の見直し、各種手当の効率化等に配慮しながら適正な給与水準の維持に努める。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66221</xdr:rowOff>
    </xdr:to>
    <xdr:cxnSp macro="">
      <xdr:nvCxnSpPr>
        <xdr:cNvPr id="259" name="直線コネクタ 258"/>
        <xdr:cNvCxnSpPr/>
      </xdr:nvCxnSpPr>
      <xdr:spPr>
        <a:xfrm>
          <a:off x="16179800" y="145705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14514</xdr:rowOff>
    </xdr:to>
    <xdr:cxnSp macro="">
      <xdr:nvCxnSpPr>
        <xdr:cNvPr id="262" name="直線コネクタ 261"/>
        <xdr:cNvCxnSpPr/>
      </xdr:nvCxnSpPr>
      <xdr:spPr>
        <a:xfrm flipV="1">
          <a:off x="15290800" y="145705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14514</xdr:rowOff>
    </xdr:to>
    <xdr:cxnSp macro="">
      <xdr:nvCxnSpPr>
        <xdr:cNvPr id="265" name="直線コネクタ 264"/>
        <xdr:cNvCxnSpPr/>
      </xdr:nvCxnSpPr>
      <xdr:spPr>
        <a:xfrm>
          <a:off x="14401800" y="145705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84</xdr:row>
      <xdr:rowOff>168729</xdr:rowOff>
    </xdr:to>
    <xdr:cxnSp macro="">
      <xdr:nvCxnSpPr>
        <xdr:cNvPr id="268" name="直線コネクタ 267"/>
        <xdr:cNvCxnSpPr/>
      </xdr:nvCxnSpPr>
      <xdr:spPr>
        <a:xfrm>
          <a:off x="13512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8" name="楕円 277"/>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9"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0" name="楕円 279"/>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1" name="テキスト ボックス 280"/>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2" name="楕円 281"/>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3" name="テキスト ボックス 282"/>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4" name="楕円 283"/>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5" name="テキスト ボックス 284"/>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6" name="楕円 285"/>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7" name="テキスト ボックス 286"/>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人口千人に対する人数は、前年度と変わらず</a:t>
          </a:r>
          <a:r>
            <a:rPr kumimoji="1" lang="en-US" altLang="ja-JP" sz="1300">
              <a:latin typeface="ＭＳ Ｐゴシック" panose="020B0600070205080204" pitchFamily="50" charset="-128"/>
              <a:ea typeface="ＭＳ Ｐゴシック" panose="020B0600070205080204" pitchFamily="50" charset="-128"/>
            </a:rPr>
            <a:t>6.74</a:t>
          </a:r>
          <a:r>
            <a:rPr kumimoji="1" lang="ja-JP" altLang="en-US" sz="1300">
              <a:latin typeface="ＭＳ Ｐゴシック" panose="020B0600070205080204" pitchFamily="50" charset="-128"/>
              <a:ea typeface="ＭＳ Ｐゴシック" panose="020B0600070205080204" pitchFamily="50" charset="-128"/>
            </a:rPr>
            <a:t>人となった。実際の人数は</a:t>
          </a:r>
          <a:r>
            <a:rPr kumimoji="1" lang="en-US" altLang="ja-JP" sz="1300">
              <a:latin typeface="ＭＳ Ｐゴシック" panose="020B0600070205080204" pitchFamily="50" charset="-128"/>
              <a:ea typeface="ＭＳ Ｐゴシック" panose="020B0600070205080204" pitchFamily="50" charset="-128"/>
            </a:rPr>
            <a:t>657</a:t>
          </a:r>
          <a:r>
            <a:rPr kumimoji="1" lang="ja-JP" altLang="en-US" sz="1300">
              <a:latin typeface="ＭＳ Ｐゴシック" panose="020B0600070205080204" pitchFamily="50" charset="-128"/>
              <a:ea typeface="ＭＳ Ｐゴシック" panose="020B0600070205080204" pitchFamily="50" charset="-128"/>
            </a:rPr>
            <a:t>人で前年度より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人の減となった。</a:t>
          </a:r>
        </a:p>
        <a:p>
          <a:r>
            <a:rPr kumimoji="1" lang="ja-JP" altLang="en-US" sz="1300">
              <a:latin typeface="ＭＳ Ｐゴシック" panose="020B0600070205080204" pitchFamily="50" charset="-128"/>
              <a:ea typeface="ＭＳ Ｐゴシック" panose="020B0600070205080204" pitchFamily="50" charset="-128"/>
            </a:rPr>
            <a:t>　定員適正化計画に沿った人員削減を進めている。今後も住民サービスの質の低下を招かない範囲で、さらなる効率的な行政運営ができるよう取り組んでいく。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75958</xdr:rowOff>
    </xdr:from>
    <xdr:to>
      <xdr:col>81</xdr:col>
      <xdr:colOff>44450</xdr:colOff>
      <xdr:row>60</xdr:row>
      <xdr:rowOff>75958</xdr:rowOff>
    </xdr:to>
    <xdr:cxnSp macro="">
      <xdr:nvCxnSpPr>
        <xdr:cNvPr id="324" name="直線コネクタ 323"/>
        <xdr:cNvCxnSpPr/>
      </xdr:nvCxnSpPr>
      <xdr:spPr>
        <a:xfrm>
          <a:off x="16179800" y="103629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75958</xdr:rowOff>
    </xdr:from>
    <xdr:to>
      <xdr:col>77</xdr:col>
      <xdr:colOff>44450</xdr:colOff>
      <xdr:row>60</xdr:row>
      <xdr:rowOff>78256</xdr:rowOff>
    </xdr:to>
    <xdr:cxnSp macro="">
      <xdr:nvCxnSpPr>
        <xdr:cNvPr id="327" name="直線コネクタ 326"/>
        <xdr:cNvCxnSpPr/>
      </xdr:nvCxnSpPr>
      <xdr:spPr>
        <a:xfrm flipV="1">
          <a:off x="15290800" y="1036295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78256</xdr:rowOff>
    </xdr:from>
    <xdr:to>
      <xdr:col>72</xdr:col>
      <xdr:colOff>203200</xdr:colOff>
      <xdr:row>60</xdr:row>
      <xdr:rowOff>80554</xdr:rowOff>
    </xdr:to>
    <xdr:cxnSp macro="">
      <xdr:nvCxnSpPr>
        <xdr:cNvPr id="330" name="直線コネクタ 329"/>
        <xdr:cNvCxnSpPr/>
      </xdr:nvCxnSpPr>
      <xdr:spPr>
        <a:xfrm flipV="1">
          <a:off x="14401800" y="1036525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77107</xdr:rowOff>
    </xdr:from>
    <xdr:to>
      <xdr:col>68</xdr:col>
      <xdr:colOff>152400</xdr:colOff>
      <xdr:row>60</xdr:row>
      <xdr:rowOff>80554</xdr:rowOff>
    </xdr:to>
    <xdr:cxnSp macro="">
      <xdr:nvCxnSpPr>
        <xdr:cNvPr id="333" name="直線コネクタ 332"/>
        <xdr:cNvCxnSpPr/>
      </xdr:nvCxnSpPr>
      <xdr:spPr>
        <a:xfrm>
          <a:off x="13512800" y="1036410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25158</xdr:rowOff>
    </xdr:from>
    <xdr:to>
      <xdr:col>81</xdr:col>
      <xdr:colOff>95250</xdr:colOff>
      <xdr:row>60</xdr:row>
      <xdr:rowOff>126758</xdr:rowOff>
    </xdr:to>
    <xdr:sp macro="" textlink="">
      <xdr:nvSpPr>
        <xdr:cNvPr id="343" name="楕円 342"/>
        <xdr:cNvSpPr/>
      </xdr:nvSpPr>
      <xdr:spPr>
        <a:xfrm>
          <a:off x="169672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41685</xdr:rowOff>
    </xdr:from>
    <xdr:ext cx="762000" cy="259045"/>
    <xdr:sp macro="" textlink="">
      <xdr:nvSpPr>
        <xdr:cNvPr id="344" name="定員管理の状況該当値テキスト"/>
        <xdr:cNvSpPr txBox="1"/>
      </xdr:nvSpPr>
      <xdr:spPr>
        <a:xfrm>
          <a:off x="17106900" y="1015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25158</xdr:rowOff>
    </xdr:from>
    <xdr:to>
      <xdr:col>77</xdr:col>
      <xdr:colOff>95250</xdr:colOff>
      <xdr:row>60</xdr:row>
      <xdr:rowOff>126758</xdr:rowOff>
    </xdr:to>
    <xdr:sp macro="" textlink="">
      <xdr:nvSpPr>
        <xdr:cNvPr id="345" name="楕円 344"/>
        <xdr:cNvSpPr/>
      </xdr:nvSpPr>
      <xdr:spPr>
        <a:xfrm>
          <a:off x="16129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136935</xdr:rowOff>
    </xdr:from>
    <xdr:ext cx="736600" cy="259045"/>
    <xdr:sp macro="" textlink="">
      <xdr:nvSpPr>
        <xdr:cNvPr id="346" name="テキスト ボックス 345"/>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27456</xdr:rowOff>
    </xdr:from>
    <xdr:to>
      <xdr:col>73</xdr:col>
      <xdr:colOff>44450</xdr:colOff>
      <xdr:row>60</xdr:row>
      <xdr:rowOff>129056</xdr:rowOff>
    </xdr:to>
    <xdr:sp macro="" textlink="">
      <xdr:nvSpPr>
        <xdr:cNvPr id="347" name="楕円 346"/>
        <xdr:cNvSpPr/>
      </xdr:nvSpPr>
      <xdr:spPr>
        <a:xfrm>
          <a:off x="15240000" y="103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139233</xdr:rowOff>
    </xdr:from>
    <xdr:ext cx="762000" cy="259045"/>
    <xdr:sp macro="" textlink="">
      <xdr:nvSpPr>
        <xdr:cNvPr id="348" name="テキスト ボックス 347"/>
        <xdr:cNvSpPr txBox="1"/>
      </xdr:nvSpPr>
      <xdr:spPr>
        <a:xfrm>
          <a:off x="14909800" y="100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29754</xdr:rowOff>
    </xdr:from>
    <xdr:to>
      <xdr:col>68</xdr:col>
      <xdr:colOff>203200</xdr:colOff>
      <xdr:row>60</xdr:row>
      <xdr:rowOff>131354</xdr:rowOff>
    </xdr:to>
    <xdr:sp macro="" textlink="">
      <xdr:nvSpPr>
        <xdr:cNvPr id="349" name="楕円 348"/>
        <xdr:cNvSpPr/>
      </xdr:nvSpPr>
      <xdr:spPr>
        <a:xfrm>
          <a:off x="14351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141531</xdr:rowOff>
    </xdr:from>
    <xdr:ext cx="762000" cy="259045"/>
    <xdr:sp macro="" textlink="">
      <xdr:nvSpPr>
        <xdr:cNvPr id="350" name="テキスト ボックス 349"/>
        <xdr:cNvSpPr txBox="1"/>
      </xdr:nvSpPr>
      <xdr:spPr>
        <a:xfrm>
          <a:off x="14020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26307</xdr:rowOff>
    </xdr:from>
    <xdr:to>
      <xdr:col>64</xdr:col>
      <xdr:colOff>152400</xdr:colOff>
      <xdr:row>60</xdr:row>
      <xdr:rowOff>127907</xdr:rowOff>
    </xdr:to>
    <xdr:sp macro="" textlink="">
      <xdr:nvSpPr>
        <xdr:cNvPr id="351" name="楕円 350"/>
        <xdr:cNvSpPr/>
      </xdr:nvSpPr>
      <xdr:spPr>
        <a:xfrm>
          <a:off x="13462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138084</xdr:rowOff>
    </xdr:from>
    <xdr:ext cx="762000" cy="259045"/>
    <xdr:sp macro="" textlink="">
      <xdr:nvSpPr>
        <xdr:cNvPr id="352" name="テキスト ボックス 351"/>
        <xdr:cNvSpPr txBox="1"/>
      </xdr:nvSpPr>
      <xdr:spPr>
        <a:xfrm>
          <a:off x="13131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本比率は３カ年の平均だが、詳細をみると</a:t>
          </a:r>
          <a:br>
            <a:rPr kumimoji="1" lang="ja-JP" altLang="en-US"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a:t>
          </a:r>
        </a:p>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年度単年度では、前年度より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単年度の改善要因としては、一般会計から特別会計（特に下水道）への地方債充当繰出金が減少したことが挙げられる。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13909</xdr:rowOff>
    </xdr:to>
    <xdr:cxnSp macro="">
      <xdr:nvCxnSpPr>
        <xdr:cNvPr id="388" name="直線コネクタ 387"/>
        <xdr:cNvCxnSpPr/>
      </xdr:nvCxnSpPr>
      <xdr:spPr>
        <a:xfrm>
          <a:off x="16179800" y="71918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2419</xdr:rowOff>
    </xdr:to>
    <xdr:cxnSp macro="">
      <xdr:nvCxnSpPr>
        <xdr:cNvPr id="391" name="直線コネクタ 390"/>
        <xdr:cNvCxnSpPr/>
      </xdr:nvCxnSpPr>
      <xdr:spPr>
        <a:xfrm flipV="1">
          <a:off x="15290800" y="71918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2419</xdr:rowOff>
    </xdr:from>
    <xdr:to>
      <xdr:col>72</xdr:col>
      <xdr:colOff>203200</xdr:colOff>
      <xdr:row>42</xdr:row>
      <xdr:rowOff>25400</xdr:rowOff>
    </xdr:to>
    <xdr:cxnSp macro="">
      <xdr:nvCxnSpPr>
        <xdr:cNvPr id="394" name="直線コネクタ 393"/>
        <xdr:cNvCxnSpPr/>
      </xdr:nvCxnSpPr>
      <xdr:spPr>
        <a:xfrm flipV="1">
          <a:off x="14401800" y="72033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128815</xdr:rowOff>
    </xdr:to>
    <xdr:cxnSp macro="">
      <xdr:nvCxnSpPr>
        <xdr:cNvPr id="397" name="直線コネクタ 396"/>
        <xdr:cNvCxnSpPr/>
      </xdr:nvCxnSpPr>
      <xdr:spPr>
        <a:xfrm flipV="1">
          <a:off x="13512800" y="72263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7" name="楕円 406"/>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8" name="公債費負担の状況該当値テキスト"/>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9" name="楕円 408"/>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10" name="テキスト ボックス 409"/>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411" name="楕円 410"/>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37996</xdr:rowOff>
    </xdr:from>
    <xdr:ext cx="762000" cy="259045"/>
    <xdr:sp macro="" textlink="">
      <xdr:nvSpPr>
        <xdr:cNvPr id="412" name="テキスト ボックス 411"/>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3" name="楕円 412"/>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4" name="テキスト ボックス 413"/>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15" name="楕円 414"/>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416" name="テキスト ボックス 415"/>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主な改善要因は、下水道事業の地方債残高が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334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千円減少したことにより、将来負担額である公営企業債等　繰入見込額が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9,812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千円減額となったことが挙げられる。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32415</xdr:rowOff>
    </xdr:from>
    <xdr:to>
      <xdr:col>81</xdr:col>
      <xdr:colOff>44450</xdr:colOff>
      <xdr:row>14</xdr:row>
      <xdr:rowOff>59992</xdr:rowOff>
    </xdr:to>
    <xdr:cxnSp macro="">
      <xdr:nvCxnSpPr>
        <xdr:cNvPr id="452" name="直線コネクタ 451"/>
        <xdr:cNvCxnSpPr/>
      </xdr:nvCxnSpPr>
      <xdr:spPr>
        <a:xfrm flipV="1">
          <a:off x="16179800" y="2432715"/>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3"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59992</xdr:rowOff>
    </xdr:from>
    <xdr:to>
      <xdr:col>77</xdr:col>
      <xdr:colOff>44450</xdr:colOff>
      <xdr:row>14</xdr:row>
      <xdr:rowOff>122041</xdr:rowOff>
    </xdr:to>
    <xdr:cxnSp macro="">
      <xdr:nvCxnSpPr>
        <xdr:cNvPr id="455" name="直線コネクタ 454"/>
        <xdr:cNvCxnSpPr/>
      </xdr:nvCxnSpPr>
      <xdr:spPr>
        <a:xfrm flipV="1">
          <a:off x="15290800" y="246029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57" name="テキスト ボックス 456"/>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122041</xdr:rowOff>
    </xdr:from>
    <xdr:to>
      <xdr:col>72</xdr:col>
      <xdr:colOff>203200</xdr:colOff>
      <xdr:row>14</xdr:row>
      <xdr:rowOff>168003</xdr:rowOff>
    </xdr:to>
    <xdr:cxnSp macro="">
      <xdr:nvCxnSpPr>
        <xdr:cNvPr id="458" name="直線コネクタ 457"/>
        <xdr:cNvCxnSpPr/>
      </xdr:nvCxnSpPr>
      <xdr:spPr>
        <a:xfrm flipV="1">
          <a:off x="14401800" y="252234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60" name="テキスト ボックス 459"/>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168003</xdr:rowOff>
    </xdr:from>
    <xdr:to>
      <xdr:col>68</xdr:col>
      <xdr:colOff>152400</xdr:colOff>
      <xdr:row>15</xdr:row>
      <xdr:rowOff>0</xdr:rowOff>
    </xdr:to>
    <xdr:cxnSp macro="">
      <xdr:nvCxnSpPr>
        <xdr:cNvPr id="461" name="直線コネクタ 460"/>
        <xdr:cNvCxnSpPr/>
      </xdr:nvCxnSpPr>
      <xdr:spPr>
        <a:xfrm flipV="1">
          <a:off x="13512800" y="256830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3" name="テキスト ボックス 462"/>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65" name="テキスト ボックス 464"/>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153065</xdr:rowOff>
    </xdr:from>
    <xdr:to>
      <xdr:col>81</xdr:col>
      <xdr:colOff>95250</xdr:colOff>
      <xdr:row>14</xdr:row>
      <xdr:rowOff>83215</xdr:rowOff>
    </xdr:to>
    <xdr:sp macro="" textlink="">
      <xdr:nvSpPr>
        <xdr:cNvPr id="471" name="楕円 470"/>
        <xdr:cNvSpPr/>
      </xdr:nvSpPr>
      <xdr:spPr>
        <a:xfrm>
          <a:off x="16967200" y="23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74342</xdr:rowOff>
    </xdr:from>
    <xdr:ext cx="762000" cy="259045"/>
    <xdr:sp macro="" textlink="">
      <xdr:nvSpPr>
        <xdr:cNvPr id="472" name="将来負担の状況該当値テキスト"/>
        <xdr:cNvSpPr txBox="1"/>
      </xdr:nvSpPr>
      <xdr:spPr>
        <a:xfrm>
          <a:off x="17106900" y="230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9192</xdr:rowOff>
    </xdr:from>
    <xdr:to>
      <xdr:col>77</xdr:col>
      <xdr:colOff>95250</xdr:colOff>
      <xdr:row>14</xdr:row>
      <xdr:rowOff>110792</xdr:rowOff>
    </xdr:to>
    <xdr:sp macro="" textlink="">
      <xdr:nvSpPr>
        <xdr:cNvPr id="473" name="楕円 472"/>
        <xdr:cNvSpPr/>
      </xdr:nvSpPr>
      <xdr:spPr>
        <a:xfrm>
          <a:off x="16129000" y="24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120969</xdr:rowOff>
    </xdr:from>
    <xdr:ext cx="736600" cy="259045"/>
    <xdr:sp macro="" textlink="">
      <xdr:nvSpPr>
        <xdr:cNvPr id="474" name="テキスト ボックス 473"/>
        <xdr:cNvSpPr txBox="1"/>
      </xdr:nvSpPr>
      <xdr:spPr>
        <a:xfrm>
          <a:off x="15798800" y="217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71241</xdr:rowOff>
    </xdr:from>
    <xdr:to>
      <xdr:col>73</xdr:col>
      <xdr:colOff>44450</xdr:colOff>
      <xdr:row>15</xdr:row>
      <xdr:rowOff>1391</xdr:rowOff>
    </xdr:to>
    <xdr:sp macro="" textlink="">
      <xdr:nvSpPr>
        <xdr:cNvPr id="475" name="楕円 474"/>
        <xdr:cNvSpPr/>
      </xdr:nvSpPr>
      <xdr:spPr>
        <a:xfrm>
          <a:off x="15240000" y="24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11568</xdr:rowOff>
    </xdr:from>
    <xdr:ext cx="762000" cy="259045"/>
    <xdr:sp macro="" textlink="">
      <xdr:nvSpPr>
        <xdr:cNvPr id="476" name="テキスト ボックス 475"/>
        <xdr:cNvSpPr txBox="1"/>
      </xdr:nvSpPr>
      <xdr:spPr>
        <a:xfrm>
          <a:off x="14909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117203</xdr:rowOff>
    </xdr:from>
    <xdr:to>
      <xdr:col>68</xdr:col>
      <xdr:colOff>203200</xdr:colOff>
      <xdr:row>15</xdr:row>
      <xdr:rowOff>47353</xdr:rowOff>
    </xdr:to>
    <xdr:sp macro="" textlink="">
      <xdr:nvSpPr>
        <xdr:cNvPr id="477" name="楕円 476"/>
        <xdr:cNvSpPr/>
      </xdr:nvSpPr>
      <xdr:spPr>
        <a:xfrm>
          <a:off x="14351000" y="25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57530</xdr:rowOff>
    </xdr:from>
    <xdr:ext cx="762000" cy="259045"/>
    <xdr:sp macro="" textlink="">
      <xdr:nvSpPr>
        <xdr:cNvPr id="478" name="テキスト ボックス 477"/>
        <xdr:cNvSpPr txBox="1"/>
      </xdr:nvSpPr>
      <xdr:spPr>
        <a:xfrm>
          <a:off x="14020800" y="228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79" name="楕円 478"/>
        <xdr:cNvSpPr/>
      </xdr:nvSpPr>
      <xdr:spPr>
        <a:xfrm>
          <a:off x="13462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80" name="テキスト ボックス 479"/>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長野県安曇野市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97,494
96,194
331.78
42,970,385
42,158,666
760,080
26,364,136
40,342,992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令和元年度の人件費の経常収支比率は、前年度同様、類似団体に比べ低い水準を保っている。</a:t>
          </a:r>
        </a:p>
        <a:p>
          <a:r>
            <a:rPr kumimoji="1" lang="ja-JP" altLang="en-US" sz="1300">
              <a:latin typeface="ＭＳ Ｐゴシック" panose="020B0600070205080204" pitchFamily="50" charset="-128"/>
              <a:ea typeface="ＭＳ Ｐゴシック" panose="020B0600070205080204" pitchFamily="50" charset="-128"/>
            </a:rPr>
            <a:t>　しかし、令和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年度以降は会計年度任用職員制度の導入に伴い、人件費の増加が想定されるため、事業の見直しなど行財政改革への取組を通じて、人件費の抑制に努める必要がある。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153670</xdr:rowOff>
    </xdr:from>
    <xdr:to>
      <xdr:col>24</xdr:col>
      <xdr:colOff>25400</xdr:colOff>
      <xdr:row>34</xdr:row>
      <xdr:rowOff>43180</xdr:rowOff>
    </xdr:to>
    <xdr:cxnSp macro="">
      <xdr:nvCxnSpPr>
        <xdr:cNvPr id="66" name="直線コネクタ 65"/>
        <xdr:cNvCxnSpPr/>
      </xdr:nvCxnSpPr>
      <xdr:spPr>
        <a:xfrm flipV="1">
          <a:off x="3987800" y="5811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43180</xdr:rowOff>
    </xdr:from>
    <xdr:to>
      <xdr:col>19</xdr:col>
      <xdr:colOff>187325</xdr:colOff>
      <xdr:row>34</xdr:row>
      <xdr:rowOff>43180</xdr:rowOff>
    </xdr:to>
    <xdr:cxnSp macro="">
      <xdr:nvCxnSpPr>
        <xdr:cNvPr id="69" name="直線コネクタ 68"/>
        <xdr:cNvCxnSpPr/>
      </xdr:nvCxnSpPr>
      <xdr:spPr>
        <a:xfrm>
          <a:off x="3098800" y="587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43180</xdr:rowOff>
    </xdr:from>
    <xdr:to>
      <xdr:col>15</xdr:col>
      <xdr:colOff>98425</xdr:colOff>
      <xdr:row>34</xdr:row>
      <xdr:rowOff>119380</xdr:rowOff>
    </xdr:to>
    <xdr:cxnSp macro="">
      <xdr:nvCxnSpPr>
        <xdr:cNvPr id="72" name="直線コネクタ 71"/>
        <xdr:cNvCxnSpPr/>
      </xdr:nvCxnSpPr>
      <xdr:spPr>
        <a:xfrm flipV="1">
          <a:off x="2209800" y="587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34</xdr:row>
      <xdr:rowOff>119380</xdr:rowOff>
    </xdr:to>
    <xdr:cxnSp macro="">
      <xdr:nvCxnSpPr>
        <xdr:cNvPr id="75" name="直線コネクタ 74"/>
        <xdr:cNvCxnSpPr/>
      </xdr:nvCxnSpPr>
      <xdr:spPr>
        <a:xfrm>
          <a:off x="1320800" y="593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102870</xdr:rowOff>
    </xdr:from>
    <xdr:to>
      <xdr:col>24</xdr:col>
      <xdr:colOff>76200</xdr:colOff>
      <xdr:row>34</xdr:row>
      <xdr:rowOff>33020</xdr:rowOff>
    </xdr:to>
    <xdr:sp macro="" textlink="">
      <xdr:nvSpPr>
        <xdr:cNvPr id="85" name="楕円 84"/>
        <xdr:cNvSpPr/>
      </xdr:nvSpPr>
      <xdr:spPr>
        <a:xfrm>
          <a:off x="4775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11447</xdr:rowOff>
    </xdr:from>
    <xdr:ext cx="762000" cy="259045"/>
    <xdr:sp macro="" textlink="">
      <xdr:nvSpPr>
        <xdr:cNvPr id="86" name="人件費該当値テキスト"/>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163830</xdr:rowOff>
    </xdr:from>
    <xdr:to>
      <xdr:col>20</xdr:col>
      <xdr:colOff>38100</xdr:colOff>
      <xdr:row>34</xdr:row>
      <xdr:rowOff>93980</xdr:rowOff>
    </xdr:to>
    <xdr:sp macro="" textlink="">
      <xdr:nvSpPr>
        <xdr:cNvPr id="87" name="楕円 86"/>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104157</xdr:rowOff>
    </xdr:from>
    <xdr:ext cx="736600" cy="259045"/>
    <xdr:sp macro="" textlink="">
      <xdr:nvSpPr>
        <xdr:cNvPr id="88" name="テキスト ボックス 87"/>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163830</xdr:rowOff>
    </xdr:from>
    <xdr:to>
      <xdr:col>15</xdr:col>
      <xdr:colOff>149225</xdr:colOff>
      <xdr:row>34</xdr:row>
      <xdr:rowOff>93980</xdr:rowOff>
    </xdr:to>
    <xdr:sp macro="" textlink="">
      <xdr:nvSpPr>
        <xdr:cNvPr id="89" name="楕円 88"/>
        <xdr:cNvSpPr/>
      </xdr:nvSpPr>
      <xdr:spPr>
        <a:xfrm>
          <a:off x="3048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104157</xdr:rowOff>
    </xdr:from>
    <xdr:ext cx="762000" cy="259045"/>
    <xdr:sp macro="" textlink="">
      <xdr:nvSpPr>
        <xdr:cNvPr id="90" name="テキスト ボックス 89"/>
        <xdr:cNvSpPr txBox="1"/>
      </xdr:nvSpPr>
      <xdr:spPr>
        <a:xfrm>
          <a:off x="2717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165117</xdr:rowOff>
    </xdr:from>
    <xdr:ext cx="762000" cy="259045"/>
    <xdr:sp macro="" textlink="">
      <xdr:nvSpPr>
        <xdr:cNvPr id="94" name="テキスト ボックス 93"/>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主な増額要因は、小学校教科用図書の改定に伴う教師用教科図書及び指導書の購入経費の増加による。</a:t>
          </a:r>
        </a:p>
        <a:p>
          <a:r>
            <a:rPr kumimoji="1" lang="ja-JP" altLang="en-US" sz="1300">
              <a:latin typeface="ＭＳ Ｐゴシック" panose="020B0600070205080204" pitchFamily="50" charset="-128"/>
              <a:ea typeface="ＭＳ Ｐゴシック" panose="020B0600070205080204" pitchFamily="50" charset="-128"/>
            </a:rPr>
            <a:t>　今後については、公共施設再配置計画に基づき、各施設の数・規模を圧縮することで光熱水費等の施設管理費のスリム化を図り、物件費の抑制を進めていく。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16</xdr:row>
      <xdr:rowOff>12700</xdr:rowOff>
    </xdr:to>
    <xdr:cxnSp macro="">
      <xdr:nvCxnSpPr>
        <xdr:cNvPr id="125" name="直線コネクタ 124"/>
        <xdr:cNvCxnSpPr/>
      </xdr:nvCxnSpPr>
      <xdr:spPr>
        <a:xfrm>
          <a:off x="15671800" y="2664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56134</xdr:rowOff>
    </xdr:from>
    <xdr:to>
      <xdr:col>78</xdr:col>
      <xdr:colOff>69850</xdr:colOff>
      <xdr:row>15</xdr:row>
      <xdr:rowOff>92710</xdr:rowOff>
    </xdr:to>
    <xdr:cxnSp macro="">
      <xdr:nvCxnSpPr>
        <xdr:cNvPr id="128" name="直線コネクタ 127"/>
        <xdr:cNvCxnSpPr/>
      </xdr:nvCxnSpPr>
      <xdr:spPr>
        <a:xfrm>
          <a:off x="14782800" y="2627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28702</xdr:rowOff>
    </xdr:from>
    <xdr:to>
      <xdr:col>73</xdr:col>
      <xdr:colOff>180975</xdr:colOff>
      <xdr:row>15</xdr:row>
      <xdr:rowOff>56134</xdr:rowOff>
    </xdr:to>
    <xdr:cxnSp macro="">
      <xdr:nvCxnSpPr>
        <xdr:cNvPr id="131" name="直線コネクタ 130"/>
        <xdr:cNvCxnSpPr/>
      </xdr:nvCxnSpPr>
      <xdr:spPr>
        <a:xfrm>
          <a:off x="13893800" y="2600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28702</xdr:rowOff>
    </xdr:to>
    <xdr:cxnSp macro="">
      <xdr:nvCxnSpPr>
        <xdr:cNvPr id="134" name="直線コネクタ 133"/>
        <xdr:cNvCxnSpPr/>
      </xdr:nvCxnSpPr>
      <xdr:spPr>
        <a:xfrm>
          <a:off x="13004800" y="2573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4" name="楕円 143"/>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5"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7" name="テキスト ボックス 146"/>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5334</xdr:rowOff>
    </xdr:from>
    <xdr:to>
      <xdr:col>74</xdr:col>
      <xdr:colOff>31750</xdr:colOff>
      <xdr:row>15</xdr:row>
      <xdr:rowOff>106934</xdr:rowOff>
    </xdr:to>
    <xdr:sp macro="" textlink="">
      <xdr:nvSpPr>
        <xdr:cNvPr id="148" name="楕円 147"/>
        <xdr:cNvSpPr/>
      </xdr:nvSpPr>
      <xdr:spPr>
        <a:xfrm>
          <a:off x="14732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117111</xdr:rowOff>
    </xdr:from>
    <xdr:ext cx="762000" cy="259045"/>
    <xdr:sp macro="" textlink="">
      <xdr:nvSpPr>
        <xdr:cNvPr id="149" name="テキスト ボックス 148"/>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149352</xdr:rowOff>
    </xdr:from>
    <xdr:to>
      <xdr:col>69</xdr:col>
      <xdr:colOff>142875</xdr:colOff>
      <xdr:row>15</xdr:row>
      <xdr:rowOff>79502</xdr:rowOff>
    </xdr:to>
    <xdr:sp macro="" textlink="">
      <xdr:nvSpPr>
        <xdr:cNvPr id="150" name="楕円 149"/>
        <xdr:cNvSpPr/>
      </xdr:nvSpPr>
      <xdr:spPr>
        <a:xfrm>
          <a:off x="13843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89679</xdr:rowOff>
    </xdr:from>
    <xdr:ext cx="762000" cy="259045"/>
    <xdr:sp macro="" textlink="">
      <xdr:nvSpPr>
        <xdr:cNvPr id="151" name="テキスト ボックス 150"/>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2" name="楕円 151"/>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3" name="テキスト ボックス 152"/>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主な減少要因は、児童手当対象の延児童数の減による。</a:t>
          </a:r>
        </a:p>
        <a:p>
          <a:r>
            <a:rPr kumimoji="1" lang="ja-JP" altLang="en-US" sz="1300">
              <a:latin typeface="ＭＳ Ｐゴシック" panose="020B0600070205080204" pitchFamily="50" charset="-128"/>
              <a:ea typeface="ＭＳ Ｐゴシック" panose="020B0600070205080204" pitchFamily="50" charset="-128"/>
            </a:rPr>
            <a:t>　一方で、障がい者関係の事業費は全体的に増加傾向にあり、各種手当への独自加算等の見直しを進めていくことで、増加傾向に歯止めをかけるよう努める。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35560</xdr:rowOff>
    </xdr:from>
    <xdr:to>
      <xdr:col>24</xdr:col>
      <xdr:colOff>25400</xdr:colOff>
      <xdr:row>54</xdr:row>
      <xdr:rowOff>88900</xdr:rowOff>
    </xdr:to>
    <xdr:cxnSp macro="">
      <xdr:nvCxnSpPr>
        <xdr:cNvPr id="186" name="直線コネクタ 185"/>
        <xdr:cNvCxnSpPr/>
      </xdr:nvCxnSpPr>
      <xdr:spPr>
        <a:xfrm flipV="1">
          <a:off x="3987800" y="9293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104140</xdr:rowOff>
    </xdr:to>
    <xdr:cxnSp macro="">
      <xdr:nvCxnSpPr>
        <xdr:cNvPr id="189" name="直線コネクタ 188"/>
        <xdr:cNvCxnSpPr/>
      </xdr:nvCxnSpPr>
      <xdr:spPr>
        <a:xfrm flipV="1">
          <a:off x="3098800" y="9347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104140</xdr:rowOff>
    </xdr:from>
    <xdr:to>
      <xdr:col>15</xdr:col>
      <xdr:colOff>98425</xdr:colOff>
      <xdr:row>54</xdr:row>
      <xdr:rowOff>119380</xdr:rowOff>
    </xdr:to>
    <xdr:cxnSp macro="">
      <xdr:nvCxnSpPr>
        <xdr:cNvPr id="192" name="直線コネクタ 191"/>
        <xdr:cNvCxnSpPr/>
      </xdr:nvCxnSpPr>
      <xdr:spPr>
        <a:xfrm flipV="1">
          <a:off x="2209800" y="9362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54</xdr:row>
      <xdr:rowOff>119380</xdr:rowOff>
    </xdr:to>
    <xdr:cxnSp macro="">
      <xdr:nvCxnSpPr>
        <xdr:cNvPr id="195" name="直線コネクタ 194"/>
        <xdr:cNvCxnSpPr/>
      </xdr:nvCxnSpPr>
      <xdr:spPr>
        <a:xfrm>
          <a:off x="1320800" y="9316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156210</xdr:rowOff>
    </xdr:from>
    <xdr:to>
      <xdr:col>24</xdr:col>
      <xdr:colOff>76200</xdr:colOff>
      <xdr:row>54</xdr:row>
      <xdr:rowOff>86360</xdr:rowOff>
    </xdr:to>
    <xdr:sp macro="" textlink="">
      <xdr:nvSpPr>
        <xdr:cNvPr id="205" name="楕円 204"/>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64787</xdr:rowOff>
    </xdr:from>
    <xdr:ext cx="762000" cy="259045"/>
    <xdr:sp macro="" textlink="">
      <xdr:nvSpPr>
        <xdr:cNvPr id="206" name="扶助費該当値テキスト"/>
        <xdr:cNvSpPr txBox="1"/>
      </xdr:nvSpPr>
      <xdr:spPr>
        <a:xfrm>
          <a:off x="4914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7" name="楕円 206"/>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8" name="テキスト ボックス 207"/>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53340</xdr:rowOff>
    </xdr:from>
    <xdr:to>
      <xdr:col>15</xdr:col>
      <xdr:colOff>149225</xdr:colOff>
      <xdr:row>54</xdr:row>
      <xdr:rowOff>154940</xdr:rowOff>
    </xdr:to>
    <xdr:sp macro="" textlink="">
      <xdr:nvSpPr>
        <xdr:cNvPr id="209" name="楕円 208"/>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165117</xdr:rowOff>
    </xdr:from>
    <xdr:ext cx="762000" cy="259045"/>
    <xdr:sp macro="" textlink="">
      <xdr:nvSpPr>
        <xdr:cNvPr id="210" name="テキスト ボックス 209"/>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68580</xdr:rowOff>
    </xdr:from>
    <xdr:to>
      <xdr:col>11</xdr:col>
      <xdr:colOff>60325</xdr:colOff>
      <xdr:row>54</xdr:row>
      <xdr:rowOff>170180</xdr:rowOff>
    </xdr:to>
    <xdr:sp macro="" textlink="">
      <xdr:nvSpPr>
        <xdr:cNvPr id="211" name="楕円 210"/>
        <xdr:cNvSpPr/>
      </xdr:nvSpPr>
      <xdr:spPr>
        <a:xfrm>
          <a:off x="2159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8907</xdr:rowOff>
    </xdr:from>
    <xdr:ext cx="762000" cy="259045"/>
    <xdr:sp macro="" textlink="">
      <xdr:nvSpPr>
        <xdr:cNvPr id="212" name="テキスト ボックス 211"/>
        <xdr:cNvSpPr txBox="1"/>
      </xdr:nvSpPr>
      <xdr:spPr>
        <a:xfrm>
          <a:off x="1828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13" name="楕円 212"/>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119397</xdr:rowOff>
    </xdr:from>
    <xdr:ext cx="762000" cy="259045"/>
    <xdr:sp macro="" textlink="">
      <xdr:nvSpPr>
        <xdr:cNvPr id="214" name="テキスト ボックス 213"/>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この項目は、平成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年度に下水道事業が公営企業化（法適）したことにより比率が大きく低下している。</a:t>
          </a:r>
        </a:p>
        <a:p>
          <a:r>
            <a:rPr kumimoji="1" lang="ja-JP" altLang="en-US" sz="1300">
              <a:latin typeface="ＭＳ Ｐゴシック" panose="020B0600070205080204" pitchFamily="50" charset="-128"/>
              <a:ea typeface="ＭＳ Ｐゴシック" panose="020B0600070205080204" pitchFamily="50" charset="-128"/>
            </a:rPr>
            <a:t>　令和元年度の比率は、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％とほぼ前年度並みとなった。</a:t>
          </a:r>
        </a:p>
        <a:p>
          <a:r>
            <a:rPr kumimoji="1" lang="ja-JP" altLang="en-US" sz="1300">
              <a:latin typeface="ＭＳ Ｐゴシック" panose="020B0600070205080204" pitchFamily="50" charset="-128"/>
              <a:ea typeface="ＭＳ Ｐゴシック" panose="020B0600070205080204" pitchFamily="50" charset="-128"/>
            </a:rPr>
            <a:t>　今後、下水道事業については経費を節減するとともに、独立採算の</a:t>
          </a:r>
        </a:p>
        <a:p>
          <a:r>
            <a:rPr kumimoji="1" lang="ja-JP" altLang="en-US" sz="1300">
              <a:latin typeface="ＭＳ Ｐゴシック" panose="020B0600070205080204" pitchFamily="50" charset="-128"/>
              <a:ea typeface="ＭＳ Ｐゴシック" panose="020B0600070205080204" pitchFamily="50" charset="-128"/>
            </a:rPr>
            <a:t>原則に立ち返った料金の適正化、特別会計においても保険料等の適正化を図るなど、普通会計の負担額を減らしていくよう努める。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120469</xdr:rowOff>
    </xdr:from>
    <xdr:to>
      <xdr:col>82</xdr:col>
      <xdr:colOff>107950</xdr:colOff>
      <xdr:row>54</xdr:row>
      <xdr:rowOff>127000</xdr:rowOff>
    </xdr:to>
    <xdr:cxnSp macro="">
      <xdr:nvCxnSpPr>
        <xdr:cNvPr id="249" name="直線コネクタ 248"/>
        <xdr:cNvCxnSpPr/>
      </xdr:nvCxnSpPr>
      <xdr:spPr>
        <a:xfrm flipV="1">
          <a:off x="15671800" y="93787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140063</xdr:rowOff>
    </xdr:to>
    <xdr:cxnSp macro="">
      <xdr:nvCxnSpPr>
        <xdr:cNvPr id="252" name="直線コネクタ 251"/>
        <xdr:cNvCxnSpPr/>
      </xdr:nvCxnSpPr>
      <xdr:spPr>
        <a:xfrm flipV="1">
          <a:off x="14782800" y="93853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100874</xdr:rowOff>
    </xdr:from>
    <xdr:to>
      <xdr:col>73</xdr:col>
      <xdr:colOff>180975</xdr:colOff>
      <xdr:row>54</xdr:row>
      <xdr:rowOff>140063</xdr:rowOff>
    </xdr:to>
    <xdr:cxnSp macro="">
      <xdr:nvCxnSpPr>
        <xdr:cNvPr id="255" name="直線コネクタ 254"/>
        <xdr:cNvCxnSpPr/>
      </xdr:nvCxnSpPr>
      <xdr:spPr>
        <a:xfrm>
          <a:off x="13893800" y="93591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100874</xdr:rowOff>
    </xdr:from>
    <xdr:to>
      <xdr:col>69</xdr:col>
      <xdr:colOff>92075</xdr:colOff>
      <xdr:row>57</xdr:row>
      <xdr:rowOff>122101</xdr:rowOff>
    </xdr:to>
    <xdr:cxnSp macro="">
      <xdr:nvCxnSpPr>
        <xdr:cNvPr id="258" name="直線コネクタ 257"/>
        <xdr:cNvCxnSpPr/>
      </xdr:nvCxnSpPr>
      <xdr:spPr>
        <a:xfrm flipV="1">
          <a:off x="13004800" y="9359174"/>
          <a:ext cx="889000" cy="53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69669</xdr:rowOff>
    </xdr:from>
    <xdr:to>
      <xdr:col>82</xdr:col>
      <xdr:colOff>158750</xdr:colOff>
      <xdr:row>54</xdr:row>
      <xdr:rowOff>171269</xdr:rowOff>
    </xdr:to>
    <xdr:sp macro="" textlink="">
      <xdr:nvSpPr>
        <xdr:cNvPr id="268" name="楕円 267"/>
        <xdr:cNvSpPr/>
      </xdr:nvSpPr>
      <xdr:spPr>
        <a:xfrm>
          <a:off x="16459200" y="93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86196</xdr:rowOff>
    </xdr:from>
    <xdr:ext cx="762000" cy="259045"/>
    <xdr:sp macro="" textlink="">
      <xdr:nvSpPr>
        <xdr:cNvPr id="269" name="その他該当値テキスト"/>
        <xdr:cNvSpPr txBox="1"/>
      </xdr:nvSpPr>
      <xdr:spPr>
        <a:xfrm>
          <a:off x="16598900" y="917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0" name="楕円 269"/>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1" name="テキスト ボックス 270"/>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89263</xdr:rowOff>
    </xdr:from>
    <xdr:to>
      <xdr:col>74</xdr:col>
      <xdr:colOff>31750</xdr:colOff>
      <xdr:row>55</xdr:row>
      <xdr:rowOff>19413</xdr:rowOff>
    </xdr:to>
    <xdr:sp macro="" textlink="">
      <xdr:nvSpPr>
        <xdr:cNvPr id="272" name="楕円 271"/>
        <xdr:cNvSpPr/>
      </xdr:nvSpPr>
      <xdr:spPr>
        <a:xfrm>
          <a:off x="14732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29590</xdr:rowOff>
    </xdr:from>
    <xdr:ext cx="762000" cy="259045"/>
    <xdr:sp macro="" textlink="">
      <xdr:nvSpPr>
        <xdr:cNvPr id="273" name="テキスト ボックス 272"/>
        <xdr:cNvSpPr txBox="1"/>
      </xdr:nvSpPr>
      <xdr:spPr>
        <a:xfrm>
          <a:off x="14401800" y="91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50074</xdr:rowOff>
    </xdr:from>
    <xdr:to>
      <xdr:col>69</xdr:col>
      <xdr:colOff>142875</xdr:colOff>
      <xdr:row>54</xdr:row>
      <xdr:rowOff>151674</xdr:rowOff>
    </xdr:to>
    <xdr:sp macro="" textlink="">
      <xdr:nvSpPr>
        <xdr:cNvPr id="274" name="楕円 273"/>
        <xdr:cNvSpPr/>
      </xdr:nvSpPr>
      <xdr:spPr>
        <a:xfrm>
          <a:off x="13843000" y="93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161851</xdr:rowOff>
    </xdr:from>
    <xdr:ext cx="762000" cy="259045"/>
    <xdr:sp macro="" textlink="">
      <xdr:nvSpPr>
        <xdr:cNvPr id="275" name="テキスト ボックス 274"/>
        <xdr:cNvSpPr txBox="1"/>
      </xdr:nvSpPr>
      <xdr:spPr>
        <a:xfrm>
          <a:off x="13512800" y="907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71301</xdr:rowOff>
    </xdr:from>
    <xdr:to>
      <xdr:col>65</xdr:col>
      <xdr:colOff>53975</xdr:colOff>
      <xdr:row>58</xdr:row>
      <xdr:rowOff>1451</xdr:rowOff>
    </xdr:to>
    <xdr:sp macro="" textlink="">
      <xdr:nvSpPr>
        <xdr:cNvPr id="276" name="楕円 275"/>
        <xdr:cNvSpPr/>
      </xdr:nvSpPr>
      <xdr:spPr>
        <a:xfrm>
          <a:off x="12954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157678</xdr:rowOff>
    </xdr:from>
    <xdr:ext cx="762000" cy="259045"/>
    <xdr:sp macro="" textlink="">
      <xdr:nvSpPr>
        <xdr:cNvPr id="277" name="テキスト ボックス 276"/>
        <xdr:cNvSpPr txBox="1"/>
      </xdr:nvSpPr>
      <xdr:spPr>
        <a:xfrm>
          <a:off x="12623800" y="99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補助費等については、下水道事業が公営企業化（法適）したことにより平成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年度に比率が大きく上昇している。</a:t>
          </a:r>
        </a:p>
        <a:p>
          <a:r>
            <a:rPr kumimoji="1" lang="ja-JP" altLang="en-US" sz="1300">
              <a:latin typeface="ＭＳ Ｐゴシック" panose="020B0600070205080204" pitchFamily="50" charset="-128"/>
              <a:ea typeface="ＭＳ Ｐゴシック" panose="020B0600070205080204" pitchFamily="50" charset="-128"/>
            </a:rPr>
            <a:t>　令和元年度の比率は、前年度より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主な減額要因は、企業助成事業の事業費の減による。</a:t>
          </a:r>
        </a:p>
        <a:p>
          <a:r>
            <a:rPr kumimoji="1" lang="ja-JP" altLang="en-US" sz="1300">
              <a:latin typeface="ＭＳ Ｐゴシック" panose="020B0600070205080204" pitchFamily="50" charset="-128"/>
              <a:ea typeface="ＭＳ Ｐゴシック" panose="020B0600070205080204" pitchFamily="50" charset="-128"/>
            </a:rPr>
            <a:t>　この項目が類似団体平均を上回っているのは、市の補助している事業・対象者等が多岐にわたっているためと考えられ、今後は補助金の交付について、必要性の低い補助金は見直しや廃止を行う方針である。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17272</xdr:rowOff>
    </xdr:to>
    <xdr:cxnSp macro="">
      <xdr:nvCxnSpPr>
        <xdr:cNvPr id="307" name="直線コネクタ 306"/>
        <xdr:cNvCxnSpPr/>
      </xdr:nvCxnSpPr>
      <xdr:spPr>
        <a:xfrm flipV="1">
          <a:off x="15671800" y="64957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58420</xdr:rowOff>
    </xdr:to>
    <xdr:cxnSp macro="">
      <xdr:nvCxnSpPr>
        <xdr:cNvPr id="310" name="直線コネクタ 309"/>
        <xdr:cNvCxnSpPr/>
      </xdr:nvCxnSpPr>
      <xdr:spPr>
        <a:xfrm flipV="1">
          <a:off x="14782800" y="6532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58420</xdr:rowOff>
    </xdr:to>
    <xdr:cxnSp macro="">
      <xdr:nvCxnSpPr>
        <xdr:cNvPr id="313" name="直線コネクタ 312"/>
        <xdr:cNvCxnSpPr/>
      </xdr:nvCxnSpPr>
      <xdr:spPr>
        <a:xfrm>
          <a:off x="13893800" y="65460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38</xdr:row>
      <xdr:rowOff>30988</xdr:rowOff>
    </xdr:to>
    <xdr:cxnSp macro="">
      <xdr:nvCxnSpPr>
        <xdr:cNvPr id="316" name="直線コネクタ 315"/>
        <xdr:cNvCxnSpPr/>
      </xdr:nvCxnSpPr>
      <xdr:spPr>
        <a:xfrm>
          <a:off x="13004800" y="619861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6" name="楕円 325"/>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7"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8" name="楕円 327"/>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9" name="テキスト ボックス 328"/>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0" name="楕円 329"/>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1" name="テキスト ボックス 330"/>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2" name="楕円 331"/>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3" name="テキスト ボックス 332"/>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4" name="楕円 333"/>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35" name="テキスト ボックス 334"/>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％で、前年度比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ポイントと大幅な増となった。</a:t>
          </a:r>
        </a:p>
        <a:p>
          <a:r>
            <a:rPr kumimoji="1" lang="ja-JP" altLang="en-US" sz="1300">
              <a:latin typeface="ＭＳ Ｐゴシック" panose="020B0600070205080204" pitchFamily="50" charset="-128"/>
              <a:ea typeface="ＭＳ Ｐゴシック" panose="020B0600070205080204" pitchFamily="50" charset="-128"/>
            </a:rPr>
            <a:t>　主な増加要因は、平成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年度借り入れた安曇野赤十字病院建設補助に係る起債の繰上償還を実施したことによる。</a:t>
          </a:r>
        </a:p>
        <a:p>
          <a:r>
            <a:rPr kumimoji="1" lang="ja-JP" altLang="en-US" sz="1300">
              <a:latin typeface="ＭＳ Ｐゴシック" panose="020B0600070205080204" pitchFamily="50" charset="-128"/>
              <a:ea typeface="ＭＳ Ｐゴシック" panose="020B0600070205080204" pitchFamily="50" charset="-128"/>
            </a:rPr>
            <a:t>　今後も新ごみ処理施設や新総合体育館など大型の建設事業が予定されており、公債費の負担は増加していく見込のため、起債発行抑制・平準化を図る取り組みを進めていく。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56787</xdr:rowOff>
    </xdr:from>
    <xdr:to>
      <xdr:col>24</xdr:col>
      <xdr:colOff>25400</xdr:colOff>
      <xdr:row>78</xdr:row>
      <xdr:rowOff>22498</xdr:rowOff>
    </xdr:to>
    <xdr:cxnSp macro="">
      <xdr:nvCxnSpPr>
        <xdr:cNvPr id="370" name="直線コネクタ 369"/>
        <xdr:cNvCxnSpPr/>
      </xdr:nvCxnSpPr>
      <xdr:spPr>
        <a:xfrm>
          <a:off x="3987800" y="13258437"/>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169455</xdr:rowOff>
    </xdr:from>
    <xdr:to>
      <xdr:col>19</xdr:col>
      <xdr:colOff>187325</xdr:colOff>
      <xdr:row>77</xdr:row>
      <xdr:rowOff>56787</xdr:rowOff>
    </xdr:to>
    <xdr:cxnSp macro="">
      <xdr:nvCxnSpPr>
        <xdr:cNvPr id="373" name="直線コネクタ 372"/>
        <xdr:cNvCxnSpPr/>
      </xdr:nvCxnSpPr>
      <xdr:spPr>
        <a:xfrm>
          <a:off x="3098800" y="1319965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169455</xdr:rowOff>
    </xdr:from>
    <xdr:to>
      <xdr:col>15</xdr:col>
      <xdr:colOff>98425</xdr:colOff>
      <xdr:row>77</xdr:row>
      <xdr:rowOff>24130</xdr:rowOff>
    </xdr:to>
    <xdr:cxnSp macro="">
      <xdr:nvCxnSpPr>
        <xdr:cNvPr id="376" name="直線コネクタ 375"/>
        <xdr:cNvCxnSpPr/>
      </xdr:nvCxnSpPr>
      <xdr:spPr>
        <a:xfrm flipV="1">
          <a:off x="2209800" y="131996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4536</xdr:rowOff>
    </xdr:from>
    <xdr:to>
      <xdr:col>11</xdr:col>
      <xdr:colOff>9525</xdr:colOff>
      <xdr:row>77</xdr:row>
      <xdr:rowOff>24130</xdr:rowOff>
    </xdr:to>
    <xdr:cxnSp macro="">
      <xdr:nvCxnSpPr>
        <xdr:cNvPr id="379" name="直線コネクタ 378"/>
        <xdr:cNvCxnSpPr/>
      </xdr:nvCxnSpPr>
      <xdr:spPr>
        <a:xfrm>
          <a:off x="1320800" y="132061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143148</xdr:rowOff>
    </xdr:from>
    <xdr:to>
      <xdr:col>24</xdr:col>
      <xdr:colOff>76200</xdr:colOff>
      <xdr:row>78</xdr:row>
      <xdr:rowOff>73298</xdr:rowOff>
    </xdr:to>
    <xdr:sp macro="" textlink="">
      <xdr:nvSpPr>
        <xdr:cNvPr id="389" name="楕円 388"/>
        <xdr:cNvSpPr/>
      </xdr:nvSpPr>
      <xdr:spPr>
        <a:xfrm>
          <a:off x="47752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115225</xdr:rowOff>
    </xdr:from>
    <xdr:ext cx="762000" cy="259045"/>
    <xdr:sp macro="" textlink="">
      <xdr:nvSpPr>
        <xdr:cNvPr id="390" name="公債費該当値テキスト"/>
        <xdr:cNvSpPr txBox="1"/>
      </xdr:nvSpPr>
      <xdr:spPr>
        <a:xfrm>
          <a:off x="49149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5987</xdr:rowOff>
    </xdr:from>
    <xdr:to>
      <xdr:col>20</xdr:col>
      <xdr:colOff>38100</xdr:colOff>
      <xdr:row>77</xdr:row>
      <xdr:rowOff>107587</xdr:rowOff>
    </xdr:to>
    <xdr:sp macro="" textlink="">
      <xdr:nvSpPr>
        <xdr:cNvPr id="391" name="楕円 390"/>
        <xdr:cNvSpPr/>
      </xdr:nvSpPr>
      <xdr:spPr>
        <a:xfrm>
          <a:off x="3937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92" name="テキスト ボックス 391"/>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118655</xdr:rowOff>
    </xdr:from>
    <xdr:to>
      <xdr:col>15</xdr:col>
      <xdr:colOff>149225</xdr:colOff>
      <xdr:row>77</xdr:row>
      <xdr:rowOff>48805</xdr:rowOff>
    </xdr:to>
    <xdr:sp macro="" textlink="">
      <xdr:nvSpPr>
        <xdr:cNvPr id="393" name="楕円 392"/>
        <xdr:cNvSpPr/>
      </xdr:nvSpPr>
      <xdr:spPr>
        <a:xfrm>
          <a:off x="3048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58981</xdr:rowOff>
    </xdr:from>
    <xdr:ext cx="762000" cy="259045"/>
    <xdr:sp macro="" textlink="">
      <xdr:nvSpPr>
        <xdr:cNvPr id="394" name="テキスト ボックス 393"/>
        <xdr:cNvSpPr txBox="1"/>
      </xdr:nvSpPr>
      <xdr:spPr>
        <a:xfrm>
          <a:off x="2717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5" name="楕円 394"/>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6" name="テキスト ボックス 395"/>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125186</xdr:rowOff>
    </xdr:from>
    <xdr:to>
      <xdr:col>6</xdr:col>
      <xdr:colOff>171450</xdr:colOff>
      <xdr:row>77</xdr:row>
      <xdr:rowOff>55336</xdr:rowOff>
    </xdr:to>
    <xdr:sp macro="" textlink="">
      <xdr:nvSpPr>
        <xdr:cNvPr id="397" name="楕円 396"/>
        <xdr:cNvSpPr/>
      </xdr:nvSpPr>
      <xdr:spPr>
        <a:xfrm>
          <a:off x="1270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65512</xdr:rowOff>
    </xdr:from>
    <xdr:ext cx="762000" cy="259045"/>
    <xdr:sp macro="" textlink="">
      <xdr:nvSpPr>
        <xdr:cNvPr id="398" name="テキスト ボックス 397"/>
        <xdr:cNvSpPr txBox="1"/>
      </xdr:nvSpPr>
      <xdr:spPr>
        <a:xfrm>
          <a:off x="939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67.1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現在は類似団体の平均値を下回る水準を維持しているが、今後、会計年度任用職員制度の導入に伴う人件費の増加や猛暑対策による各施設への冷房機器設置に伴う光熱費の増加など、公債費以外の経常経費も増加が見込まれるため、事業の見直しなど行財政改革への取組が必要と考え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51562</xdr:rowOff>
    </xdr:from>
    <xdr:to>
      <xdr:col>82</xdr:col>
      <xdr:colOff>107950</xdr:colOff>
      <xdr:row>75</xdr:row>
      <xdr:rowOff>115570</xdr:rowOff>
    </xdr:to>
    <xdr:cxnSp macro="">
      <xdr:nvCxnSpPr>
        <xdr:cNvPr id="429" name="直線コネクタ 428"/>
        <xdr:cNvCxnSpPr/>
      </xdr:nvCxnSpPr>
      <xdr:spPr>
        <a:xfrm flipV="1">
          <a:off x="15671800" y="129103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75</xdr:row>
      <xdr:rowOff>156718</xdr:rowOff>
    </xdr:to>
    <xdr:cxnSp macro="">
      <xdr:nvCxnSpPr>
        <xdr:cNvPr id="432" name="直線コネクタ 431"/>
        <xdr:cNvCxnSpPr/>
      </xdr:nvCxnSpPr>
      <xdr:spPr>
        <a:xfrm flipV="1">
          <a:off x="14782800" y="12974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75</xdr:row>
      <xdr:rowOff>156718</xdr:rowOff>
    </xdr:to>
    <xdr:cxnSp macro="">
      <xdr:nvCxnSpPr>
        <xdr:cNvPr id="435" name="直線コネクタ 434"/>
        <xdr:cNvCxnSpPr/>
      </xdr:nvCxnSpPr>
      <xdr:spPr>
        <a:xfrm>
          <a:off x="13893800" y="13001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75</xdr:row>
      <xdr:rowOff>143002</xdr:rowOff>
    </xdr:to>
    <xdr:cxnSp macro="">
      <xdr:nvCxnSpPr>
        <xdr:cNvPr id="438" name="直線コネクタ 437"/>
        <xdr:cNvCxnSpPr/>
      </xdr:nvCxnSpPr>
      <xdr:spPr>
        <a:xfrm>
          <a:off x="13004800" y="12969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xdr:rowOff>
    </xdr:from>
    <xdr:to>
      <xdr:col>82</xdr:col>
      <xdr:colOff>158750</xdr:colOff>
      <xdr:row>75</xdr:row>
      <xdr:rowOff>102362</xdr:rowOff>
    </xdr:to>
    <xdr:sp macro="" textlink="">
      <xdr:nvSpPr>
        <xdr:cNvPr id="448" name="楕円 447"/>
        <xdr:cNvSpPr/>
      </xdr:nvSpPr>
      <xdr:spPr>
        <a:xfrm>
          <a:off x="16459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80789</xdr:rowOff>
    </xdr:from>
    <xdr:ext cx="762000" cy="259045"/>
    <xdr:sp macro="" textlink="">
      <xdr:nvSpPr>
        <xdr:cNvPr id="449" name="公債費以外該当値テキスト"/>
        <xdr:cNvSpPr txBox="1"/>
      </xdr:nvSpPr>
      <xdr:spPr>
        <a:xfrm>
          <a:off x="16598900" y="1276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0" name="楕円 449"/>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1" name="テキスト ボックス 450"/>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52" name="楕円 451"/>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53" name="テキスト ボックス 452"/>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54" name="楕円 453"/>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55" name="テキスト ボックス 454"/>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56" name="楕円 455"/>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57" name="テキスト ボックス 456"/>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長野県安曇野市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161840</xdr:rowOff>
    </xdr:from>
    <xdr:to>
      <xdr:col>29</xdr:col>
      <xdr:colOff>127000</xdr:colOff>
      <xdr:row>17</xdr:row>
      <xdr:rowOff>165775</xdr:rowOff>
    </xdr:to>
    <xdr:cxnSp macro="">
      <xdr:nvCxnSpPr>
        <xdr:cNvPr id="52" name="直線コネクタ 51"/>
        <xdr:cNvCxnSpPr/>
      </xdr:nvCxnSpPr>
      <xdr:spPr bwMode="auto">
        <a:xfrm>
          <a:off x="5003800" y="3124115"/>
          <a:ext cx="647700" cy="3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160419</xdr:rowOff>
    </xdr:from>
    <xdr:to>
      <xdr:col>26</xdr:col>
      <xdr:colOff>50800</xdr:colOff>
      <xdr:row>17</xdr:row>
      <xdr:rowOff>161840</xdr:rowOff>
    </xdr:to>
    <xdr:cxnSp macro="">
      <xdr:nvCxnSpPr>
        <xdr:cNvPr id="55" name="直線コネクタ 54"/>
        <xdr:cNvCxnSpPr/>
      </xdr:nvCxnSpPr>
      <xdr:spPr bwMode="auto">
        <a:xfrm>
          <a:off x="4305300" y="3122694"/>
          <a:ext cx="698500" cy="1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125019</xdr:rowOff>
    </xdr:from>
    <xdr:to>
      <xdr:col>22</xdr:col>
      <xdr:colOff>114300</xdr:colOff>
      <xdr:row>17</xdr:row>
      <xdr:rowOff>160419</xdr:rowOff>
    </xdr:to>
    <xdr:cxnSp macro="">
      <xdr:nvCxnSpPr>
        <xdr:cNvPr id="58" name="直線コネクタ 57"/>
        <xdr:cNvCxnSpPr/>
      </xdr:nvCxnSpPr>
      <xdr:spPr bwMode="auto">
        <a:xfrm>
          <a:off x="3606800" y="3087294"/>
          <a:ext cx="698500" cy="3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113377</xdr:rowOff>
    </xdr:from>
    <xdr:to>
      <xdr:col>18</xdr:col>
      <xdr:colOff>177800</xdr:colOff>
      <xdr:row>17</xdr:row>
      <xdr:rowOff>125019</xdr:rowOff>
    </xdr:to>
    <xdr:cxnSp macro="">
      <xdr:nvCxnSpPr>
        <xdr:cNvPr id="61" name="直線コネクタ 60"/>
        <xdr:cNvCxnSpPr/>
      </xdr:nvCxnSpPr>
      <xdr:spPr bwMode="auto">
        <a:xfrm>
          <a:off x="2908300" y="3075652"/>
          <a:ext cx="698500" cy="11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114975</xdr:rowOff>
    </xdr:from>
    <xdr:to>
      <xdr:col>29</xdr:col>
      <xdr:colOff>177800</xdr:colOff>
      <xdr:row>18</xdr:row>
      <xdr:rowOff>45125</xdr:rowOff>
    </xdr:to>
    <xdr:sp macro="" textlink="">
      <xdr:nvSpPr>
        <xdr:cNvPr id="71" name="楕円 70"/>
        <xdr:cNvSpPr/>
      </xdr:nvSpPr>
      <xdr:spPr bwMode="auto">
        <a:xfrm>
          <a:off x="5600700" y="3077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87052</xdr:rowOff>
    </xdr:from>
    <xdr:ext cx="762000" cy="259045"/>
    <xdr:sp macro="" textlink="">
      <xdr:nvSpPr>
        <xdr:cNvPr id="72" name="人口1人当たり決算額の推移該当値テキスト130"/>
        <xdr:cNvSpPr txBox="1"/>
      </xdr:nvSpPr>
      <xdr:spPr>
        <a:xfrm>
          <a:off x="5740400" y="304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111040</xdr:rowOff>
    </xdr:from>
    <xdr:to>
      <xdr:col>26</xdr:col>
      <xdr:colOff>101600</xdr:colOff>
      <xdr:row>18</xdr:row>
      <xdr:rowOff>41190</xdr:rowOff>
    </xdr:to>
    <xdr:sp macro="" textlink="">
      <xdr:nvSpPr>
        <xdr:cNvPr id="73" name="楕円 72"/>
        <xdr:cNvSpPr/>
      </xdr:nvSpPr>
      <xdr:spPr bwMode="auto">
        <a:xfrm>
          <a:off x="4953000" y="3073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25967</xdr:rowOff>
    </xdr:from>
    <xdr:ext cx="736600" cy="259045"/>
    <xdr:sp macro="" textlink="">
      <xdr:nvSpPr>
        <xdr:cNvPr id="74" name="テキスト ボックス 73"/>
        <xdr:cNvSpPr txBox="1"/>
      </xdr:nvSpPr>
      <xdr:spPr>
        <a:xfrm>
          <a:off x="4622800" y="315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109619</xdr:rowOff>
    </xdr:from>
    <xdr:to>
      <xdr:col>22</xdr:col>
      <xdr:colOff>165100</xdr:colOff>
      <xdr:row>18</xdr:row>
      <xdr:rowOff>39769</xdr:rowOff>
    </xdr:to>
    <xdr:sp macro="" textlink="">
      <xdr:nvSpPr>
        <xdr:cNvPr id="75" name="楕円 74"/>
        <xdr:cNvSpPr/>
      </xdr:nvSpPr>
      <xdr:spPr bwMode="auto">
        <a:xfrm>
          <a:off x="4254500" y="3071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24546</xdr:rowOff>
    </xdr:from>
    <xdr:ext cx="762000" cy="259045"/>
    <xdr:sp macro="" textlink="">
      <xdr:nvSpPr>
        <xdr:cNvPr id="76" name="テキスト ボックス 75"/>
        <xdr:cNvSpPr txBox="1"/>
      </xdr:nvSpPr>
      <xdr:spPr>
        <a:xfrm>
          <a:off x="3924300" y="31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74219</xdr:rowOff>
    </xdr:from>
    <xdr:to>
      <xdr:col>19</xdr:col>
      <xdr:colOff>38100</xdr:colOff>
      <xdr:row>18</xdr:row>
      <xdr:rowOff>4369</xdr:rowOff>
    </xdr:to>
    <xdr:sp macro="" textlink="">
      <xdr:nvSpPr>
        <xdr:cNvPr id="77" name="楕円 76"/>
        <xdr:cNvSpPr/>
      </xdr:nvSpPr>
      <xdr:spPr bwMode="auto">
        <a:xfrm>
          <a:off x="3556000" y="3036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160596</xdr:rowOff>
    </xdr:from>
    <xdr:ext cx="762000" cy="259045"/>
    <xdr:sp macro="" textlink="">
      <xdr:nvSpPr>
        <xdr:cNvPr id="78" name="テキスト ボックス 77"/>
        <xdr:cNvSpPr txBox="1"/>
      </xdr:nvSpPr>
      <xdr:spPr>
        <a:xfrm>
          <a:off x="3225800" y="312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62577</xdr:rowOff>
    </xdr:from>
    <xdr:to>
      <xdr:col>15</xdr:col>
      <xdr:colOff>101600</xdr:colOff>
      <xdr:row>17</xdr:row>
      <xdr:rowOff>164177</xdr:rowOff>
    </xdr:to>
    <xdr:sp macro="" textlink="">
      <xdr:nvSpPr>
        <xdr:cNvPr id="79" name="楕円 78"/>
        <xdr:cNvSpPr/>
      </xdr:nvSpPr>
      <xdr:spPr bwMode="auto">
        <a:xfrm>
          <a:off x="2857500" y="3024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148954</xdr:rowOff>
    </xdr:from>
    <xdr:ext cx="762000" cy="259045"/>
    <xdr:sp macro="" textlink="">
      <xdr:nvSpPr>
        <xdr:cNvPr id="80" name="テキスト ボックス 79"/>
        <xdr:cNvSpPr txBox="1"/>
      </xdr:nvSpPr>
      <xdr:spPr>
        <a:xfrm>
          <a:off x="2527300" y="311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43081</xdr:rowOff>
    </xdr:from>
    <xdr:to>
      <xdr:col>29</xdr:col>
      <xdr:colOff>127000</xdr:colOff>
      <xdr:row>36</xdr:row>
      <xdr:rowOff>44567</xdr:rowOff>
    </xdr:to>
    <xdr:cxnSp macro="">
      <xdr:nvCxnSpPr>
        <xdr:cNvPr id="112" name="直線コネクタ 111"/>
        <xdr:cNvCxnSpPr/>
      </xdr:nvCxnSpPr>
      <xdr:spPr bwMode="auto">
        <a:xfrm>
          <a:off x="5003800" y="6996331"/>
          <a:ext cx="6477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43081</xdr:rowOff>
    </xdr:from>
    <xdr:to>
      <xdr:col>26</xdr:col>
      <xdr:colOff>50800</xdr:colOff>
      <xdr:row>36</xdr:row>
      <xdr:rowOff>105786</xdr:rowOff>
    </xdr:to>
    <xdr:cxnSp macro="">
      <xdr:nvCxnSpPr>
        <xdr:cNvPr id="115" name="直線コネクタ 114"/>
        <xdr:cNvCxnSpPr/>
      </xdr:nvCxnSpPr>
      <xdr:spPr bwMode="auto">
        <a:xfrm flipV="1">
          <a:off x="4305300" y="6996331"/>
          <a:ext cx="698500" cy="6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73165</xdr:rowOff>
    </xdr:from>
    <xdr:to>
      <xdr:col>22</xdr:col>
      <xdr:colOff>114300</xdr:colOff>
      <xdr:row>36</xdr:row>
      <xdr:rowOff>105786</xdr:rowOff>
    </xdr:to>
    <xdr:cxnSp macro="">
      <xdr:nvCxnSpPr>
        <xdr:cNvPr id="118" name="直線コネクタ 117"/>
        <xdr:cNvCxnSpPr/>
      </xdr:nvCxnSpPr>
      <xdr:spPr bwMode="auto">
        <a:xfrm>
          <a:off x="3606800" y="7026415"/>
          <a:ext cx="698500" cy="32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26393</xdr:rowOff>
    </xdr:from>
    <xdr:to>
      <xdr:col>18</xdr:col>
      <xdr:colOff>177800</xdr:colOff>
      <xdr:row>36</xdr:row>
      <xdr:rowOff>73165</xdr:rowOff>
    </xdr:to>
    <xdr:cxnSp macro="">
      <xdr:nvCxnSpPr>
        <xdr:cNvPr id="121" name="直線コネクタ 120"/>
        <xdr:cNvCxnSpPr/>
      </xdr:nvCxnSpPr>
      <xdr:spPr bwMode="auto">
        <a:xfrm>
          <a:off x="2908300" y="6979643"/>
          <a:ext cx="698500" cy="4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336667</xdr:rowOff>
    </xdr:from>
    <xdr:to>
      <xdr:col>29</xdr:col>
      <xdr:colOff>177800</xdr:colOff>
      <xdr:row>36</xdr:row>
      <xdr:rowOff>95367</xdr:rowOff>
    </xdr:to>
    <xdr:sp macro="" textlink="">
      <xdr:nvSpPr>
        <xdr:cNvPr id="131" name="楕円 130"/>
        <xdr:cNvSpPr/>
      </xdr:nvSpPr>
      <xdr:spPr bwMode="auto">
        <a:xfrm>
          <a:off x="5600700" y="694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181744</xdr:rowOff>
    </xdr:from>
    <xdr:ext cx="762000" cy="259045"/>
    <xdr:sp macro="" textlink="">
      <xdr:nvSpPr>
        <xdr:cNvPr id="132" name="人口1人当たり決算額の推移該当値テキスト445"/>
        <xdr:cNvSpPr txBox="1"/>
      </xdr:nvSpPr>
      <xdr:spPr>
        <a:xfrm>
          <a:off x="5740400" y="67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335181</xdr:rowOff>
    </xdr:from>
    <xdr:to>
      <xdr:col>26</xdr:col>
      <xdr:colOff>101600</xdr:colOff>
      <xdr:row>36</xdr:row>
      <xdr:rowOff>93881</xdr:rowOff>
    </xdr:to>
    <xdr:sp macro="" textlink="">
      <xdr:nvSpPr>
        <xdr:cNvPr id="133" name="楕円 132"/>
        <xdr:cNvSpPr/>
      </xdr:nvSpPr>
      <xdr:spPr bwMode="auto">
        <a:xfrm>
          <a:off x="4953000" y="694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104058</xdr:rowOff>
    </xdr:from>
    <xdr:ext cx="736600" cy="259045"/>
    <xdr:sp macro="" textlink="">
      <xdr:nvSpPr>
        <xdr:cNvPr id="134" name="テキスト ボックス 133"/>
        <xdr:cNvSpPr txBox="1"/>
      </xdr:nvSpPr>
      <xdr:spPr>
        <a:xfrm>
          <a:off x="4622800" y="6714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54986</xdr:rowOff>
    </xdr:from>
    <xdr:to>
      <xdr:col>22</xdr:col>
      <xdr:colOff>165100</xdr:colOff>
      <xdr:row>36</xdr:row>
      <xdr:rowOff>156586</xdr:rowOff>
    </xdr:to>
    <xdr:sp macro="" textlink="">
      <xdr:nvSpPr>
        <xdr:cNvPr id="135" name="楕円 134"/>
        <xdr:cNvSpPr/>
      </xdr:nvSpPr>
      <xdr:spPr bwMode="auto">
        <a:xfrm>
          <a:off x="4254500" y="700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166763</xdr:rowOff>
    </xdr:from>
    <xdr:ext cx="762000" cy="259045"/>
    <xdr:sp macro="" textlink="">
      <xdr:nvSpPr>
        <xdr:cNvPr id="136" name="テキスト ボックス 135"/>
        <xdr:cNvSpPr txBox="1"/>
      </xdr:nvSpPr>
      <xdr:spPr>
        <a:xfrm>
          <a:off x="3924300" y="67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22365</xdr:rowOff>
    </xdr:from>
    <xdr:to>
      <xdr:col>19</xdr:col>
      <xdr:colOff>38100</xdr:colOff>
      <xdr:row>36</xdr:row>
      <xdr:rowOff>123965</xdr:rowOff>
    </xdr:to>
    <xdr:sp macro="" textlink="">
      <xdr:nvSpPr>
        <xdr:cNvPr id="137" name="楕円 136"/>
        <xdr:cNvSpPr/>
      </xdr:nvSpPr>
      <xdr:spPr bwMode="auto">
        <a:xfrm>
          <a:off x="3556000" y="697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134142</xdr:rowOff>
    </xdr:from>
    <xdr:ext cx="762000" cy="259045"/>
    <xdr:sp macro="" textlink="">
      <xdr:nvSpPr>
        <xdr:cNvPr id="138" name="テキスト ボックス 137"/>
        <xdr:cNvSpPr txBox="1"/>
      </xdr:nvSpPr>
      <xdr:spPr>
        <a:xfrm>
          <a:off x="3225800" y="674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318493</xdr:rowOff>
    </xdr:from>
    <xdr:to>
      <xdr:col>15</xdr:col>
      <xdr:colOff>101600</xdr:colOff>
      <xdr:row>36</xdr:row>
      <xdr:rowOff>77193</xdr:rowOff>
    </xdr:to>
    <xdr:sp macro="" textlink="">
      <xdr:nvSpPr>
        <xdr:cNvPr id="139" name="楕円 138"/>
        <xdr:cNvSpPr/>
      </xdr:nvSpPr>
      <xdr:spPr bwMode="auto">
        <a:xfrm>
          <a:off x="2857500" y="6928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87370</xdr:rowOff>
    </xdr:from>
    <xdr:ext cx="762000" cy="259045"/>
    <xdr:sp macro="" textlink="">
      <xdr:nvSpPr>
        <xdr:cNvPr id="140" name="テキスト ボックス 139"/>
        <xdr:cNvSpPr txBox="1"/>
      </xdr:nvSpPr>
      <xdr:spPr>
        <a:xfrm>
          <a:off x="2527300" y="669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長野県安曇野市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97,494
96,194
331.78
42,970,385
42,158,666
760,080
26,364,136
40,342,992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71202</xdr:rowOff>
    </xdr:from>
    <xdr:to>
      <xdr:col>24</xdr:col>
      <xdr:colOff>63500</xdr:colOff>
      <xdr:row>38</xdr:row>
      <xdr:rowOff>80558</xdr:rowOff>
    </xdr:to>
    <xdr:cxnSp macro="">
      <xdr:nvCxnSpPr>
        <xdr:cNvPr id="63" name="直線コネクタ 62"/>
        <xdr:cNvCxnSpPr/>
      </xdr:nvCxnSpPr>
      <xdr:spPr>
        <a:xfrm>
          <a:off x="3797300" y="6586302"/>
          <a:ext cx="8382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65878</xdr:rowOff>
    </xdr:from>
    <xdr:to>
      <xdr:col>19</xdr:col>
      <xdr:colOff>177800</xdr:colOff>
      <xdr:row>38</xdr:row>
      <xdr:rowOff>71202</xdr:rowOff>
    </xdr:to>
    <xdr:cxnSp macro="">
      <xdr:nvCxnSpPr>
        <xdr:cNvPr id="66" name="直線コネクタ 65"/>
        <xdr:cNvCxnSpPr/>
      </xdr:nvCxnSpPr>
      <xdr:spPr>
        <a:xfrm>
          <a:off x="2908300" y="6580978"/>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23784</xdr:rowOff>
    </xdr:from>
    <xdr:to>
      <xdr:col>15</xdr:col>
      <xdr:colOff>50800</xdr:colOff>
      <xdr:row>38</xdr:row>
      <xdr:rowOff>65878</xdr:rowOff>
    </xdr:to>
    <xdr:cxnSp macro="">
      <xdr:nvCxnSpPr>
        <xdr:cNvPr id="69" name="直線コネクタ 68"/>
        <xdr:cNvCxnSpPr/>
      </xdr:nvCxnSpPr>
      <xdr:spPr>
        <a:xfrm>
          <a:off x="2019300" y="6538884"/>
          <a:ext cx="889000" cy="4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16632</xdr:rowOff>
    </xdr:from>
    <xdr:to>
      <xdr:col>10</xdr:col>
      <xdr:colOff>114300</xdr:colOff>
      <xdr:row>38</xdr:row>
      <xdr:rowOff>23784</xdr:rowOff>
    </xdr:to>
    <xdr:cxnSp macro="">
      <xdr:nvCxnSpPr>
        <xdr:cNvPr id="72" name="直線コネクタ 71"/>
        <xdr:cNvCxnSpPr/>
      </xdr:nvCxnSpPr>
      <xdr:spPr>
        <a:xfrm>
          <a:off x="1130300" y="6531732"/>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29758</xdr:rowOff>
    </xdr:from>
    <xdr:to>
      <xdr:col>24</xdr:col>
      <xdr:colOff>114300</xdr:colOff>
      <xdr:row>38</xdr:row>
      <xdr:rowOff>131358</xdr:rowOff>
    </xdr:to>
    <xdr:sp macro="" textlink="">
      <xdr:nvSpPr>
        <xdr:cNvPr id="82" name="楕円 81"/>
        <xdr:cNvSpPr/>
      </xdr:nvSpPr>
      <xdr:spPr>
        <a:xfrm>
          <a:off x="4584700" y="65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116135</xdr:rowOff>
    </xdr:from>
    <xdr:ext cx="534377" cy="259045"/>
    <xdr:sp macro="" textlink="">
      <xdr:nvSpPr>
        <xdr:cNvPr id="83" name="人件費該当値テキスト"/>
        <xdr:cNvSpPr txBox="1"/>
      </xdr:nvSpPr>
      <xdr:spPr>
        <a:xfrm>
          <a:off x="4686300" y="645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20402</xdr:rowOff>
    </xdr:from>
    <xdr:to>
      <xdr:col>20</xdr:col>
      <xdr:colOff>38100</xdr:colOff>
      <xdr:row>38</xdr:row>
      <xdr:rowOff>122002</xdr:rowOff>
    </xdr:to>
    <xdr:sp macro="" textlink="">
      <xdr:nvSpPr>
        <xdr:cNvPr id="84" name="楕円 83"/>
        <xdr:cNvSpPr/>
      </xdr:nvSpPr>
      <xdr:spPr>
        <a:xfrm>
          <a:off x="3746500" y="65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113129</xdr:rowOff>
    </xdr:from>
    <xdr:ext cx="534377" cy="259045"/>
    <xdr:sp macro="" textlink="">
      <xdr:nvSpPr>
        <xdr:cNvPr id="85" name="テキスト ボックス 84"/>
        <xdr:cNvSpPr txBox="1"/>
      </xdr:nvSpPr>
      <xdr:spPr>
        <a:xfrm>
          <a:off x="3530111" y="66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15078</xdr:rowOff>
    </xdr:from>
    <xdr:to>
      <xdr:col>15</xdr:col>
      <xdr:colOff>101600</xdr:colOff>
      <xdr:row>38</xdr:row>
      <xdr:rowOff>116678</xdr:rowOff>
    </xdr:to>
    <xdr:sp macro="" textlink="">
      <xdr:nvSpPr>
        <xdr:cNvPr id="86" name="楕円 85"/>
        <xdr:cNvSpPr/>
      </xdr:nvSpPr>
      <xdr:spPr>
        <a:xfrm>
          <a:off x="2857500" y="653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107805</xdr:rowOff>
    </xdr:from>
    <xdr:ext cx="534377" cy="259045"/>
    <xdr:sp macro="" textlink="">
      <xdr:nvSpPr>
        <xdr:cNvPr id="87" name="テキスト ボックス 86"/>
        <xdr:cNvSpPr txBox="1"/>
      </xdr:nvSpPr>
      <xdr:spPr>
        <a:xfrm>
          <a:off x="2641111" y="66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144433</xdr:rowOff>
    </xdr:from>
    <xdr:to>
      <xdr:col>10</xdr:col>
      <xdr:colOff>165100</xdr:colOff>
      <xdr:row>38</xdr:row>
      <xdr:rowOff>74583</xdr:rowOff>
    </xdr:to>
    <xdr:sp macro="" textlink="">
      <xdr:nvSpPr>
        <xdr:cNvPr id="88" name="楕円 87"/>
        <xdr:cNvSpPr/>
      </xdr:nvSpPr>
      <xdr:spPr>
        <a:xfrm>
          <a:off x="1968500" y="648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65711</xdr:rowOff>
    </xdr:from>
    <xdr:ext cx="534377" cy="259045"/>
    <xdr:sp macro="" textlink="">
      <xdr:nvSpPr>
        <xdr:cNvPr id="89" name="テキスト ボックス 88"/>
        <xdr:cNvSpPr txBox="1"/>
      </xdr:nvSpPr>
      <xdr:spPr>
        <a:xfrm>
          <a:off x="1752111" y="658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137282</xdr:rowOff>
    </xdr:from>
    <xdr:to>
      <xdr:col>6</xdr:col>
      <xdr:colOff>38100</xdr:colOff>
      <xdr:row>38</xdr:row>
      <xdr:rowOff>67432</xdr:rowOff>
    </xdr:to>
    <xdr:sp macro="" textlink="">
      <xdr:nvSpPr>
        <xdr:cNvPr id="90" name="楕円 89"/>
        <xdr:cNvSpPr/>
      </xdr:nvSpPr>
      <xdr:spPr>
        <a:xfrm>
          <a:off x="1079500" y="648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58559</xdr:rowOff>
    </xdr:from>
    <xdr:ext cx="534377" cy="259045"/>
    <xdr:sp macro="" textlink="">
      <xdr:nvSpPr>
        <xdr:cNvPr id="91" name="テキスト ボックス 90"/>
        <xdr:cNvSpPr txBox="1"/>
      </xdr:nvSpPr>
      <xdr:spPr>
        <a:xfrm>
          <a:off x="863111" y="657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70157</xdr:rowOff>
    </xdr:from>
    <xdr:to>
      <xdr:col>24</xdr:col>
      <xdr:colOff>63500</xdr:colOff>
      <xdr:row>57</xdr:row>
      <xdr:rowOff>106945</xdr:rowOff>
    </xdr:to>
    <xdr:cxnSp macro="">
      <xdr:nvCxnSpPr>
        <xdr:cNvPr id="123" name="直線コネクタ 122"/>
        <xdr:cNvCxnSpPr/>
      </xdr:nvCxnSpPr>
      <xdr:spPr>
        <a:xfrm flipV="1">
          <a:off x="3797300" y="9842807"/>
          <a:ext cx="838200" cy="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101164</xdr:rowOff>
    </xdr:from>
    <xdr:to>
      <xdr:col>19</xdr:col>
      <xdr:colOff>177800</xdr:colOff>
      <xdr:row>57</xdr:row>
      <xdr:rowOff>106945</xdr:rowOff>
    </xdr:to>
    <xdr:cxnSp macro="">
      <xdr:nvCxnSpPr>
        <xdr:cNvPr id="126" name="直線コネクタ 125"/>
        <xdr:cNvCxnSpPr/>
      </xdr:nvCxnSpPr>
      <xdr:spPr>
        <a:xfrm>
          <a:off x="2908300" y="9873814"/>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101164</xdr:rowOff>
    </xdr:from>
    <xdr:to>
      <xdr:col>15</xdr:col>
      <xdr:colOff>50800</xdr:colOff>
      <xdr:row>57</xdr:row>
      <xdr:rowOff>117591</xdr:rowOff>
    </xdr:to>
    <xdr:cxnSp macro="">
      <xdr:nvCxnSpPr>
        <xdr:cNvPr id="129" name="直線コネクタ 128"/>
        <xdr:cNvCxnSpPr/>
      </xdr:nvCxnSpPr>
      <xdr:spPr>
        <a:xfrm flipV="1">
          <a:off x="2019300" y="9873814"/>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98944</xdr:rowOff>
    </xdr:from>
    <xdr:to>
      <xdr:col>10</xdr:col>
      <xdr:colOff>114300</xdr:colOff>
      <xdr:row>57</xdr:row>
      <xdr:rowOff>117591</xdr:rowOff>
    </xdr:to>
    <xdr:cxnSp macro="">
      <xdr:nvCxnSpPr>
        <xdr:cNvPr id="132" name="直線コネクタ 131"/>
        <xdr:cNvCxnSpPr/>
      </xdr:nvCxnSpPr>
      <xdr:spPr>
        <a:xfrm>
          <a:off x="1130300" y="9871594"/>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19357</xdr:rowOff>
    </xdr:from>
    <xdr:to>
      <xdr:col>24</xdr:col>
      <xdr:colOff>114300</xdr:colOff>
      <xdr:row>57</xdr:row>
      <xdr:rowOff>120957</xdr:rowOff>
    </xdr:to>
    <xdr:sp macro="" textlink="">
      <xdr:nvSpPr>
        <xdr:cNvPr id="142" name="楕円 141"/>
        <xdr:cNvSpPr/>
      </xdr:nvSpPr>
      <xdr:spPr>
        <a:xfrm>
          <a:off x="4584700" y="97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169234</xdr:rowOff>
    </xdr:from>
    <xdr:ext cx="534377" cy="259045"/>
    <xdr:sp macro="" textlink="">
      <xdr:nvSpPr>
        <xdr:cNvPr id="143" name="物件費該当値テキスト"/>
        <xdr:cNvSpPr txBox="1"/>
      </xdr:nvSpPr>
      <xdr:spPr>
        <a:xfrm>
          <a:off x="4686300" y="977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56145</xdr:rowOff>
    </xdr:from>
    <xdr:to>
      <xdr:col>20</xdr:col>
      <xdr:colOff>38100</xdr:colOff>
      <xdr:row>57</xdr:row>
      <xdr:rowOff>157745</xdr:rowOff>
    </xdr:to>
    <xdr:sp macro="" textlink="">
      <xdr:nvSpPr>
        <xdr:cNvPr id="144" name="楕円 143"/>
        <xdr:cNvSpPr/>
      </xdr:nvSpPr>
      <xdr:spPr>
        <a:xfrm>
          <a:off x="3746500" y="98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148872</xdr:rowOff>
    </xdr:from>
    <xdr:ext cx="534377" cy="259045"/>
    <xdr:sp macro="" textlink="">
      <xdr:nvSpPr>
        <xdr:cNvPr id="145" name="テキスト ボックス 144"/>
        <xdr:cNvSpPr txBox="1"/>
      </xdr:nvSpPr>
      <xdr:spPr>
        <a:xfrm>
          <a:off x="3530111" y="992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50364</xdr:rowOff>
    </xdr:from>
    <xdr:to>
      <xdr:col>15</xdr:col>
      <xdr:colOff>101600</xdr:colOff>
      <xdr:row>57</xdr:row>
      <xdr:rowOff>151964</xdr:rowOff>
    </xdr:to>
    <xdr:sp macro="" textlink="">
      <xdr:nvSpPr>
        <xdr:cNvPr id="146" name="楕円 145"/>
        <xdr:cNvSpPr/>
      </xdr:nvSpPr>
      <xdr:spPr>
        <a:xfrm>
          <a:off x="2857500" y="982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143091</xdr:rowOff>
    </xdr:from>
    <xdr:ext cx="534377" cy="259045"/>
    <xdr:sp macro="" textlink="">
      <xdr:nvSpPr>
        <xdr:cNvPr id="147" name="テキスト ボックス 146"/>
        <xdr:cNvSpPr txBox="1"/>
      </xdr:nvSpPr>
      <xdr:spPr>
        <a:xfrm>
          <a:off x="2641111" y="991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66791</xdr:rowOff>
    </xdr:from>
    <xdr:to>
      <xdr:col>10</xdr:col>
      <xdr:colOff>165100</xdr:colOff>
      <xdr:row>57</xdr:row>
      <xdr:rowOff>168391</xdr:rowOff>
    </xdr:to>
    <xdr:sp macro="" textlink="">
      <xdr:nvSpPr>
        <xdr:cNvPr id="148" name="楕円 147"/>
        <xdr:cNvSpPr/>
      </xdr:nvSpPr>
      <xdr:spPr>
        <a:xfrm>
          <a:off x="1968500" y="98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159518</xdr:rowOff>
    </xdr:from>
    <xdr:ext cx="534377" cy="259045"/>
    <xdr:sp macro="" textlink="">
      <xdr:nvSpPr>
        <xdr:cNvPr id="149" name="テキスト ボックス 148"/>
        <xdr:cNvSpPr txBox="1"/>
      </xdr:nvSpPr>
      <xdr:spPr>
        <a:xfrm>
          <a:off x="1752111" y="99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48144</xdr:rowOff>
    </xdr:from>
    <xdr:to>
      <xdr:col>6</xdr:col>
      <xdr:colOff>38100</xdr:colOff>
      <xdr:row>57</xdr:row>
      <xdr:rowOff>149744</xdr:rowOff>
    </xdr:to>
    <xdr:sp macro="" textlink="">
      <xdr:nvSpPr>
        <xdr:cNvPr id="150" name="楕円 149"/>
        <xdr:cNvSpPr/>
      </xdr:nvSpPr>
      <xdr:spPr>
        <a:xfrm>
          <a:off x="1079500" y="98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140871</xdr:rowOff>
    </xdr:from>
    <xdr:ext cx="534377" cy="259045"/>
    <xdr:sp macro="" textlink="">
      <xdr:nvSpPr>
        <xdr:cNvPr id="151" name="テキスト ボックス 150"/>
        <xdr:cNvSpPr txBox="1"/>
      </xdr:nvSpPr>
      <xdr:spPr>
        <a:xfrm>
          <a:off x="863111" y="991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78389</xdr:rowOff>
    </xdr:from>
    <xdr:to>
      <xdr:col>24</xdr:col>
      <xdr:colOff>63500</xdr:colOff>
      <xdr:row>78</xdr:row>
      <xdr:rowOff>80446</xdr:rowOff>
    </xdr:to>
    <xdr:cxnSp macro="">
      <xdr:nvCxnSpPr>
        <xdr:cNvPr id="178" name="直線コネクタ 177"/>
        <xdr:cNvCxnSpPr/>
      </xdr:nvCxnSpPr>
      <xdr:spPr>
        <a:xfrm>
          <a:off x="3797300" y="13451489"/>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78389</xdr:rowOff>
    </xdr:from>
    <xdr:to>
      <xdr:col>19</xdr:col>
      <xdr:colOff>177800</xdr:colOff>
      <xdr:row>78</xdr:row>
      <xdr:rowOff>78846</xdr:rowOff>
    </xdr:to>
    <xdr:cxnSp macro="">
      <xdr:nvCxnSpPr>
        <xdr:cNvPr id="181" name="直線コネクタ 180"/>
        <xdr:cNvCxnSpPr/>
      </xdr:nvCxnSpPr>
      <xdr:spPr>
        <a:xfrm flipV="1">
          <a:off x="2908300" y="1345148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78846</xdr:rowOff>
    </xdr:from>
    <xdr:to>
      <xdr:col>15</xdr:col>
      <xdr:colOff>50800</xdr:colOff>
      <xdr:row>78</xdr:row>
      <xdr:rowOff>93340</xdr:rowOff>
    </xdr:to>
    <xdr:cxnSp macro="">
      <xdr:nvCxnSpPr>
        <xdr:cNvPr id="184" name="直線コネクタ 183"/>
        <xdr:cNvCxnSpPr/>
      </xdr:nvCxnSpPr>
      <xdr:spPr>
        <a:xfrm flipV="1">
          <a:off x="2019300" y="13451946"/>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82322</xdr:rowOff>
    </xdr:from>
    <xdr:to>
      <xdr:col>10</xdr:col>
      <xdr:colOff>114300</xdr:colOff>
      <xdr:row>78</xdr:row>
      <xdr:rowOff>93340</xdr:rowOff>
    </xdr:to>
    <xdr:cxnSp macro="">
      <xdr:nvCxnSpPr>
        <xdr:cNvPr id="187" name="直線コネクタ 186"/>
        <xdr:cNvCxnSpPr/>
      </xdr:nvCxnSpPr>
      <xdr:spPr>
        <a:xfrm>
          <a:off x="1130300" y="13455422"/>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29646</xdr:rowOff>
    </xdr:from>
    <xdr:to>
      <xdr:col>24</xdr:col>
      <xdr:colOff>114300</xdr:colOff>
      <xdr:row>78</xdr:row>
      <xdr:rowOff>131246</xdr:rowOff>
    </xdr:to>
    <xdr:sp macro="" textlink="">
      <xdr:nvSpPr>
        <xdr:cNvPr id="197" name="楕円 196"/>
        <xdr:cNvSpPr/>
      </xdr:nvSpPr>
      <xdr:spPr>
        <a:xfrm>
          <a:off x="4584700" y="134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116023</xdr:rowOff>
    </xdr:from>
    <xdr:ext cx="469744" cy="259045"/>
    <xdr:sp macro="" textlink="">
      <xdr:nvSpPr>
        <xdr:cNvPr id="198" name="維持補修費該当値テキスト"/>
        <xdr:cNvSpPr txBox="1"/>
      </xdr:nvSpPr>
      <xdr:spPr>
        <a:xfrm>
          <a:off x="4686300" y="1331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27589</xdr:rowOff>
    </xdr:from>
    <xdr:to>
      <xdr:col>20</xdr:col>
      <xdr:colOff>38100</xdr:colOff>
      <xdr:row>78</xdr:row>
      <xdr:rowOff>129189</xdr:rowOff>
    </xdr:to>
    <xdr:sp macro="" textlink="">
      <xdr:nvSpPr>
        <xdr:cNvPr id="199" name="楕円 198"/>
        <xdr:cNvSpPr/>
      </xdr:nvSpPr>
      <xdr:spPr>
        <a:xfrm>
          <a:off x="3746500" y="134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120316</xdr:rowOff>
    </xdr:from>
    <xdr:ext cx="469744" cy="259045"/>
    <xdr:sp macro="" textlink="">
      <xdr:nvSpPr>
        <xdr:cNvPr id="200" name="テキスト ボックス 199"/>
        <xdr:cNvSpPr txBox="1"/>
      </xdr:nvSpPr>
      <xdr:spPr>
        <a:xfrm>
          <a:off x="3562428" y="1349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28046</xdr:rowOff>
    </xdr:from>
    <xdr:to>
      <xdr:col>15</xdr:col>
      <xdr:colOff>101600</xdr:colOff>
      <xdr:row>78</xdr:row>
      <xdr:rowOff>129646</xdr:rowOff>
    </xdr:to>
    <xdr:sp macro="" textlink="">
      <xdr:nvSpPr>
        <xdr:cNvPr id="201" name="楕円 200"/>
        <xdr:cNvSpPr/>
      </xdr:nvSpPr>
      <xdr:spPr>
        <a:xfrm>
          <a:off x="2857500" y="134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120773</xdr:rowOff>
    </xdr:from>
    <xdr:ext cx="469744" cy="259045"/>
    <xdr:sp macro="" textlink="">
      <xdr:nvSpPr>
        <xdr:cNvPr id="202" name="テキスト ボックス 201"/>
        <xdr:cNvSpPr txBox="1"/>
      </xdr:nvSpPr>
      <xdr:spPr>
        <a:xfrm>
          <a:off x="2673428" y="1349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42540</xdr:rowOff>
    </xdr:from>
    <xdr:to>
      <xdr:col>10</xdr:col>
      <xdr:colOff>165100</xdr:colOff>
      <xdr:row>78</xdr:row>
      <xdr:rowOff>144140</xdr:rowOff>
    </xdr:to>
    <xdr:sp macro="" textlink="">
      <xdr:nvSpPr>
        <xdr:cNvPr id="203" name="楕円 202"/>
        <xdr:cNvSpPr/>
      </xdr:nvSpPr>
      <xdr:spPr>
        <a:xfrm>
          <a:off x="1968500" y="134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135267</xdr:rowOff>
    </xdr:from>
    <xdr:ext cx="469744" cy="259045"/>
    <xdr:sp macro="" textlink="">
      <xdr:nvSpPr>
        <xdr:cNvPr id="204" name="テキスト ボックス 203"/>
        <xdr:cNvSpPr txBox="1"/>
      </xdr:nvSpPr>
      <xdr:spPr>
        <a:xfrm>
          <a:off x="1784428" y="1350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31522</xdr:rowOff>
    </xdr:from>
    <xdr:to>
      <xdr:col>6</xdr:col>
      <xdr:colOff>38100</xdr:colOff>
      <xdr:row>78</xdr:row>
      <xdr:rowOff>133122</xdr:rowOff>
    </xdr:to>
    <xdr:sp macro="" textlink="">
      <xdr:nvSpPr>
        <xdr:cNvPr id="205" name="楕円 204"/>
        <xdr:cNvSpPr/>
      </xdr:nvSpPr>
      <xdr:spPr>
        <a:xfrm>
          <a:off x="1079500" y="134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124249</xdr:rowOff>
    </xdr:from>
    <xdr:ext cx="469744" cy="259045"/>
    <xdr:sp macro="" textlink="">
      <xdr:nvSpPr>
        <xdr:cNvPr id="206" name="テキスト ボックス 205"/>
        <xdr:cNvSpPr txBox="1"/>
      </xdr:nvSpPr>
      <xdr:spPr>
        <a:xfrm>
          <a:off x="895428" y="1349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56528</xdr:rowOff>
    </xdr:from>
    <xdr:to>
      <xdr:col>24</xdr:col>
      <xdr:colOff>63500</xdr:colOff>
      <xdr:row>99</xdr:row>
      <xdr:rowOff>74346</xdr:rowOff>
    </xdr:to>
    <xdr:cxnSp macro="">
      <xdr:nvCxnSpPr>
        <xdr:cNvPr id="236" name="直線コネクタ 235"/>
        <xdr:cNvCxnSpPr/>
      </xdr:nvCxnSpPr>
      <xdr:spPr>
        <a:xfrm flipV="1">
          <a:off x="3797300" y="17030078"/>
          <a:ext cx="838200" cy="1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53747</xdr:rowOff>
    </xdr:from>
    <xdr:to>
      <xdr:col>19</xdr:col>
      <xdr:colOff>177800</xdr:colOff>
      <xdr:row>99</xdr:row>
      <xdr:rowOff>74346</xdr:rowOff>
    </xdr:to>
    <xdr:cxnSp macro="">
      <xdr:nvCxnSpPr>
        <xdr:cNvPr id="239" name="直線コネクタ 238"/>
        <xdr:cNvCxnSpPr/>
      </xdr:nvCxnSpPr>
      <xdr:spPr>
        <a:xfrm>
          <a:off x="2908300" y="17027297"/>
          <a:ext cx="8890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34316</xdr:rowOff>
    </xdr:from>
    <xdr:to>
      <xdr:col>15</xdr:col>
      <xdr:colOff>50800</xdr:colOff>
      <xdr:row>99</xdr:row>
      <xdr:rowOff>53747</xdr:rowOff>
    </xdr:to>
    <xdr:cxnSp macro="">
      <xdr:nvCxnSpPr>
        <xdr:cNvPr id="242" name="直線コネクタ 241"/>
        <xdr:cNvCxnSpPr/>
      </xdr:nvCxnSpPr>
      <xdr:spPr>
        <a:xfrm>
          <a:off x="2019300" y="17007866"/>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34316</xdr:rowOff>
    </xdr:from>
    <xdr:to>
      <xdr:col>10</xdr:col>
      <xdr:colOff>114300</xdr:colOff>
      <xdr:row>99</xdr:row>
      <xdr:rowOff>74561</xdr:rowOff>
    </xdr:to>
    <xdr:cxnSp macro="">
      <xdr:nvCxnSpPr>
        <xdr:cNvPr id="245" name="直線コネクタ 244"/>
        <xdr:cNvCxnSpPr/>
      </xdr:nvCxnSpPr>
      <xdr:spPr>
        <a:xfrm flipV="1">
          <a:off x="1130300" y="17007866"/>
          <a:ext cx="889000" cy="4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5728</xdr:rowOff>
    </xdr:from>
    <xdr:to>
      <xdr:col>24</xdr:col>
      <xdr:colOff>114300</xdr:colOff>
      <xdr:row>99</xdr:row>
      <xdr:rowOff>107328</xdr:rowOff>
    </xdr:to>
    <xdr:sp macro="" textlink="">
      <xdr:nvSpPr>
        <xdr:cNvPr id="255" name="楕円 254"/>
        <xdr:cNvSpPr/>
      </xdr:nvSpPr>
      <xdr:spPr>
        <a:xfrm>
          <a:off x="4584700" y="1697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92105</xdr:rowOff>
    </xdr:from>
    <xdr:ext cx="534377" cy="259045"/>
    <xdr:sp macro="" textlink="">
      <xdr:nvSpPr>
        <xdr:cNvPr id="256" name="扶助費該当値テキスト"/>
        <xdr:cNvSpPr txBox="1"/>
      </xdr:nvSpPr>
      <xdr:spPr>
        <a:xfrm>
          <a:off x="4686300" y="168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23546</xdr:rowOff>
    </xdr:from>
    <xdr:to>
      <xdr:col>20</xdr:col>
      <xdr:colOff>38100</xdr:colOff>
      <xdr:row>99</xdr:row>
      <xdr:rowOff>125146</xdr:rowOff>
    </xdr:to>
    <xdr:sp macro="" textlink="">
      <xdr:nvSpPr>
        <xdr:cNvPr id="257" name="楕円 256"/>
        <xdr:cNvSpPr/>
      </xdr:nvSpPr>
      <xdr:spPr>
        <a:xfrm>
          <a:off x="3746500" y="1699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116273</xdr:rowOff>
    </xdr:from>
    <xdr:ext cx="534377" cy="259045"/>
    <xdr:sp macro="" textlink="">
      <xdr:nvSpPr>
        <xdr:cNvPr id="258" name="テキスト ボックス 257"/>
        <xdr:cNvSpPr txBox="1"/>
      </xdr:nvSpPr>
      <xdr:spPr>
        <a:xfrm>
          <a:off x="3530111" y="1708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2947</xdr:rowOff>
    </xdr:from>
    <xdr:to>
      <xdr:col>15</xdr:col>
      <xdr:colOff>101600</xdr:colOff>
      <xdr:row>99</xdr:row>
      <xdr:rowOff>104547</xdr:rowOff>
    </xdr:to>
    <xdr:sp macro="" textlink="">
      <xdr:nvSpPr>
        <xdr:cNvPr id="259" name="楕円 258"/>
        <xdr:cNvSpPr/>
      </xdr:nvSpPr>
      <xdr:spPr>
        <a:xfrm>
          <a:off x="2857500" y="169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95674</xdr:rowOff>
    </xdr:from>
    <xdr:ext cx="534377" cy="259045"/>
    <xdr:sp macro="" textlink="">
      <xdr:nvSpPr>
        <xdr:cNvPr id="260" name="テキスト ボックス 259"/>
        <xdr:cNvSpPr txBox="1"/>
      </xdr:nvSpPr>
      <xdr:spPr>
        <a:xfrm>
          <a:off x="2641111" y="1706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154966</xdr:rowOff>
    </xdr:from>
    <xdr:to>
      <xdr:col>10</xdr:col>
      <xdr:colOff>165100</xdr:colOff>
      <xdr:row>99</xdr:row>
      <xdr:rowOff>85116</xdr:rowOff>
    </xdr:to>
    <xdr:sp macro="" textlink="">
      <xdr:nvSpPr>
        <xdr:cNvPr id="261" name="楕円 260"/>
        <xdr:cNvSpPr/>
      </xdr:nvSpPr>
      <xdr:spPr>
        <a:xfrm>
          <a:off x="1968500" y="169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76243</xdr:rowOff>
    </xdr:from>
    <xdr:ext cx="534377" cy="259045"/>
    <xdr:sp macro="" textlink="">
      <xdr:nvSpPr>
        <xdr:cNvPr id="262" name="テキスト ボックス 261"/>
        <xdr:cNvSpPr txBox="1"/>
      </xdr:nvSpPr>
      <xdr:spPr>
        <a:xfrm>
          <a:off x="1752111" y="1704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23761</xdr:rowOff>
    </xdr:from>
    <xdr:to>
      <xdr:col>6</xdr:col>
      <xdr:colOff>38100</xdr:colOff>
      <xdr:row>99</xdr:row>
      <xdr:rowOff>125361</xdr:rowOff>
    </xdr:to>
    <xdr:sp macro="" textlink="">
      <xdr:nvSpPr>
        <xdr:cNvPr id="263" name="楕円 262"/>
        <xdr:cNvSpPr/>
      </xdr:nvSpPr>
      <xdr:spPr>
        <a:xfrm>
          <a:off x="1079500" y="1699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116488</xdr:rowOff>
    </xdr:from>
    <xdr:ext cx="534377" cy="259045"/>
    <xdr:sp macro="" textlink="">
      <xdr:nvSpPr>
        <xdr:cNvPr id="264" name="テキスト ボックス 263"/>
        <xdr:cNvSpPr txBox="1"/>
      </xdr:nvSpPr>
      <xdr:spPr>
        <a:xfrm>
          <a:off x="863111" y="1709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20955</xdr:rowOff>
    </xdr:from>
    <xdr:to>
      <xdr:col>55</xdr:col>
      <xdr:colOff>0</xdr:colOff>
      <xdr:row>34</xdr:row>
      <xdr:rowOff>57036</xdr:rowOff>
    </xdr:to>
    <xdr:cxnSp macro="">
      <xdr:nvCxnSpPr>
        <xdr:cNvPr id="293" name="直線コネクタ 292"/>
        <xdr:cNvCxnSpPr/>
      </xdr:nvCxnSpPr>
      <xdr:spPr>
        <a:xfrm flipV="1">
          <a:off x="9639300" y="5678805"/>
          <a:ext cx="838200" cy="20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35014</xdr:rowOff>
    </xdr:from>
    <xdr:to>
      <xdr:col>50</xdr:col>
      <xdr:colOff>114300</xdr:colOff>
      <xdr:row>34</xdr:row>
      <xdr:rowOff>57036</xdr:rowOff>
    </xdr:to>
    <xdr:cxnSp macro="">
      <xdr:nvCxnSpPr>
        <xdr:cNvPr id="296" name="直線コネクタ 295"/>
        <xdr:cNvCxnSpPr/>
      </xdr:nvCxnSpPr>
      <xdr:spPr>
        <a:xfrm>
          <a:off x="8750300" y="5864314"/>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17818</xdr:rowOff>
    </xdr:from>
    <xdr:to>
      <xdr:col>45</xdr:col>
      <xdr:colOff>177800</xdr:colOff>
      <xdr:row>34</xdr:row>
      <xdr:rowOff>35014</xdr:rowOff>
    </xdr:to>
    <xdr:cxnSp macro="">
      <xdr:nvCxnSpPr>
        <xdr:cNvPr id="299" name="直線コネクタ 298"/>
        <xdr:cNvCxnSpPr/>
      </xdr:nvCxnSpPr>
      <xdr:spPr>
        <a:xfrm>
          <a:off x="7861300" y="5847118"/>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17818</xdr:rowOff>
    </xdr:from>
    <xdr:to>
      <xdr:col>41</xdr:col>
      <xdr:colOff>50800</xdr:colOff>
      <xdr:row>35</xdr:row>
      <xdr:rowOff>119901</xdr:rowOff>
    </xdr:to>
    <xdr:cxnSp macro="">
      <xdr:nvCxnSpPr>
        <xdr:cNvPr id="302" name="直線コネクタ 301"/>
        <xdr:cNvCxnSpPr/>
      </xdr:nvCxnSpPr>
      <xdr:spPr>
        <a:xfrm flipV="1">
          <a:off x="6972300" y="5847118"/>
          <a:ext cx="889000" cy="2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141605</xdr:rowOff>
    </xdr:from>
    <xdr:to>
      <xdr:col>55</xdr:col>
      <xdr:colOff>50800</xdr:colOff>
      <xdr:row>33</xdr:row>
      <xdr:rowOff>71755</xdr:rowOff>
    </xdr:to>
    <xdr:sp macro="" textlink="">
      <xdr:nvSpPr>
        <xdr:cNvPr id="312" name="楕円 311"/>
        <xdr:cNvSpPr/>
      </xdr:nvSpPr>
      <xdr:spPr>
        <a:xfrm>
          <a:off x="10426700" y="562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164482</xdr:rowOff>
    </xdr:from>
    <xdr:ext cx="534377" cy="259045"/>
    <xdr:sp macro="" textlink="">
      <xdr:nvSpPr>
        <xdr:cNvPr id="313" name="補助費等該当値テキスト"/>
        <xdr:cNvSpPr txBox="1"/>
      </xdr:nvSpPr>
      <xdr:spPr>
        <a:xfrm>
          <a:off x="10528300" y="547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6236</xdr:rowOff>
    </xdr:from>
    <xdr:to>
      <xdr:col>50</xdr:col>
      <xdr:colOff>165100</xdr:colOff>
      <xdr:row>34</xdr:row>
      <xdr:rowOff>107836</xdr:rowOff>
    </xdr:to>
    <xdr:sp macro="" textlink="">
      <xdr:nvSpPr>
        <xdr:cNvPr id="314" name="楕円 313"/>
        <xdr:cNvSpPr/>
      </xdr:nvSpPr>
      <xdr:spPr>
        <a:xfrm>
          <a:off x="9588500" y="583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124363</xdr:rowOff>
    </xdr:from>
    <xdr:ext cx="534377" cy="259045"/>
    <xdr:sp macro="" textlink="">
      <xdr:nvSpPr>
        <xdr:cNvPr id="315" name="テキスト ボックス 314"/>
        <xdr:cNvSpPr txBox="1"/>
      </xdr:nvSpPr>
      <xdr:spPr>
        <a:xfrm>
          <a:off x="9372111" y="561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155664</xdr:rowOff>
    </xdr:from>
    <xdr:to>
      <xdr:col>46</xdr:col>
      <xdr:colOff>38100</xdr:colOff>
      <xdr:row>34</xdr:row>
      <xdr:rowOff>85814</xdr:rowOff>
    </xdr:to>
    <xdr:sp macro="" textlink="">
      <xdr:nvSpPr>
        <xdr:cNvPr id="316" name="楕円 315"/>
        <xdr:cNvSpPr/>
      </xdr:nvSpPr>
      <xdr:spPr>
        <a:xfrm>
          <a:off x="8699500" y="581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102341</xdr:rowOff>
    </xdr:from>
    <xdr:ext cx="534377" cy="259045"/>
    <xdr:sp macro="" textlink="">
      <xdr:nvSpPr>
        <xdr:cNvPr id="317" name="テキスト ボックス 316"/>
        <xdr:cNvSpPr txBox="1"/>
      </xdr:nvSpPr>
      <xdr:spPr>
        <a:xfrm>
          <a:off x="8483111" y="558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138468</xdr:rowOff>
    </xdr:from>
    <xdr:to>
      <xdr:col>41</xdr:col>
      <xdr:colOff>101600</xdr:colOff>
      <xdr:row>34</xdr:row>
      <xdr:rowOff>68618</xdr:rowOff>
    </xdr:to>
    <xdr:sp macro="" textlink="">
      <xdr:nvSpPr>
        <xdr:cNvPr id="318" name="楕円 317"/>
        <xdr:cNvSpPr/>
      </xdr:nvSpPr>
      <xdr:spPr>
        <a:xfrm>
          <a:off x="7810500" y="579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85145</xdr:rowOff>
    </xdr:from>
    <xdr:ext cx="534377" cy="259045"/>
    <xdr:sp macro="" textlink="">
      <xdr:nvSpPr>
        <xdr:cNvPr id="319" name="テキスト ボックス 318"/>
        <xdr:cNvSpPr txBox="1"/>
      </xdr:nvSpPr>
      <xdr:spPr>
        <a:xfrm>
          <a:off x="7594111" y="55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69101</xdr:rowOff>
    </xdr:from>
    <xdr:to>
      <xdr:col>36</xdr:col>
      <xdr:colOff>165100</xdr:colOff>
      <xdr:row>35</xdr:row>
      <xdr:rowOff>170701</xdr:rowOff>
    </xdr:to>
    <xdr:sp macro="" textlink="">
      <xdr:nvSpPr>
        <xdr:cNvPr id="320" name="楕円 319"/>
        <xdr:cNvSpPr/>
      </xdr:nvSpPr>
      <xdr:spPr>
        <a:xfrm>
          <a:off x="6921500" y="60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161828</xdr:rowOff>
    </xdr:from>
    <xdr:ext cx="534377" cy="259045"/>
    <xdr:sp macro="" textlink="">
      <xdr:nvSpPr>
        <xdr:cNvPr id="321" name="テキスト ボックス 320"/>
        <xdr:cNvSpPr txBox="1"/>
      </xdr:nvSpPr>
      <xdr:spPr>
        <a:xfrm>
          <a:off x="6705111" y="61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40476</xdr:rowOff>
    </xdr:from>
    <xdr:to>
      <xdr:col>55</xdr:col>
      <xdr:colOff>0</xdr:colOff>
      <xdr:row>56</xdr:row>
      <xdr:rowOff>85127</xdr:rowOff>
    </xdr:to>
    <xdr:cxnSp macro="">
      <xdr:nvCxnSpPr>
        <xdr:cNvPr id="346" name="直線コネクタ 345"/>
        <xdr:cNvCxnSpPr/>
      </xdr:nvCxnSpPr>
      <xdr:spPr>
        <a:xfrm flipV="1">
          <a:off x="9639300" y="9641676"/>
          <a:ext cx="838200" cy="4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45048</xdr:rowOff>
    </xdr:from>
    <xdr:to>
      <xdr:col>50</xdr:col>
      <xdr:colOff>114300</xdr:colOff>
      <xdr:row>56</xdr:row>
      <xdr:rowOff>85127</xdr:rowOff>
    </xdr:to>
    <xdr:cxnSp macro="">
      <xdr:nvCxnSpPr>
        <xdr:cNvPr id="349" name="直線コネクタ 348"/>
        <xdr:cNvCxnSpPr/>
      </xdr:nvCxnSpPr>
      <xdr:spPr>
        <a:xfrm>
          <a:off x="8750300" y="9646248"/>
          <a:ext cx="889000" cy="4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7015</xdr:rowOff>
    </xdr:from>
    <xdr:to>
      <xdr:col>45</xdr:col>
      <xdr:colOff>177800</xdr:colOff>
      <xdr:row>56</xdr:row>
      <xdr:rowOff>45048</xdr:rowOff>
    </xdr:to>
    <xdr:cxnSp macro="">
      <xdr:nvCxnSpPr>
        <xdr:cNvPr id="352" name="直線コネクタ 351"/>
        <xdr:cNvCxnSpPr/>
      </xdr:nvCxnSpPr>
      <xdr:spPr>
        <a:xfrm>
          <a:off x="7861300" y="9608215"/>
          <a:ext cx="889000" cy="3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137311</xdr:rowOff>
    </xdr:from>
    <xdr:to>
      <xdr:col>41</xdr:col>
      <xdr:colOff>50800</xdr:colOff>
      <xdr:row>56</xdr:row>
      <xdr:rowOff>7015</xdr:rowOff>
    </xdr:to>
    <xdr:cxnSp macro="">
      <xdr:nvCxnSpPr>
        <xdr:cNvPr id="355" name="直線コネクタ 354"/>
        <xdr:cNvCxnSpPr/>
      </xdr:nvCxnSpPr>
      <xdr:spPr>
        <a:xfrm>
          <a:off x="6972300" y="9567061"/>
          <a:ext cx="889000" cy="4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161126</xdr:rowOff>
    </xdr:from>
    <xdr:to>
      <xdr:col>55</xdr:col>
      <xdr:colOff>50800</xdr:colOff>
      <xdr:row>56</xdr:row>
      <xdr:rowOff>91276</xdr:rowOff>
    </xdr:to>
    <xdr:sp macro="" textlink="">
      <xdr:nvSpPr>
        <xdr:cNvPr id="365" name="楕円 364"/>
        <xdr:cNvSpPr/>
      </xdr:nvSpPr>
      <xdr:spPr>
        <a:xfrm>
          <a:off x="10426700" y="95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139553</xdr:rowOff>
    </xdr:from>
    <xdr:ext cx="534377" cy="259045"/>
    <xdr:sp macro="" textlink="">
      <xdr:nvSpPr>
        <xdr:cNvPr id="366" name="普通建設事業費該当値テキスト"/>
        <xdr:cNvSpPr txBox="1"/>
      </xdr:nvSpPr>
      <xdr:spPr>
        <a:xfrm>
          <a:off x="10528300" y="956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34327</xdr:rowOff>
    </xdr:from>
    <xdr:to>
      <xdr:col>50</xdr:col>
      <xdr:colOff>165100</xdr:colOff>
      <xdr:row>56</xdr:row>
      <xdr:rowOff>135927</xdr:rowOff>
    </xdr:to>
    <xdr:sp macro="" textlink="">
      <xdr:nvSpPr>
        <xdr:cNvPr id="367" name="楕円 366"/>
        <xdr:cNvSpPr/>
      </xdr:nvSpPr>
      <xdr:spPr>
        <a:xfrm>
          <a:off x="9588500" y="96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127054</xdr:rowOff>
    </xdr:from>
    <xdr:ext cx="534377" cy="259045"/>
    <xdr:sp macro="" textlink="">
      <xdr:nvSpPr>
        <xdr:cNvPr id="368" name="テキスト ボックス 367"/>
        <xdr:cNvSpPr txBox="1"/>
      </xdr:nvSpPr>
      <xdr:spPr>
        <a:xfrm>
          <a:off x="9372111" y="972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165698</xdr:rowOff>
    </xdr:from>
    <xdr:to>
      <xdr:col>46</xdr:col>
      <xdr:colOff>38100</xdr:colOff>
      <xdr:row>56</xdr:row>
      <xdr:rowOff>95848</xdr:rowOff>
    </xdr:to>
    <xdr:sp macro="" textlink="">
      <xdr:nvSpPr>
        <xdr:cNvPr id="369" name="楕円 368"/>
        <xdr:cNvSpPr/>
      </xdr:nvSpPr>
      <xdr:spPr>
        <a:xfrm>
          <a:off x="8699500" y="95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86975</xdr:rowOff>
    </xdr:from>
    <xdr:ext cx="534377" cy="259045"/>
    <xdr:sp macro="" textlink="">
      <xdr:nvSpPr>
        <xdr:cNvPr id="370" name="テキスト ボックス 369"/>
        <xdr:cNvSpPr txBox="1"/>
      </xdr:nvSpPr>
      <xdr:spPr>
        <a:xfrm>
          <a:off x="8483111" y="96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127665</xdr:rowOff>
    </xdr:from>
    <xdr:to>
      <xdr:col>41</xdr:col>
      <xdr:colOff>101600</xdr:colOff>
      <xdr:row>56</xdr:row>
      <xdr:rowOff>57815</xdr:rowOff>
    </xdr:to>
    <xdr:sp macro="" textlink="">
      <xdr:nvSpPr>
        <xdr:cNvPr id="371" name="楕円 370"/>
        <xdr:cNvSpPr/>
      </xdr:nvSpPr>
      <xdr:spPr>
        <a:xfrm>
          <a:off x="7810500" y="955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48942</xdr:rowOff>
    </xdr:from>
    <xdr:ext cx="534377" cy="259045"/>
    <xdr:sp macro="" textlink="">
      <xdr:nvSpPr>
        <xdr:cNvPr id="372" name="テキスト ボックス 371"/>
        <xdr:cNvSpPr txBox="1"/>
      </xdr:nvSpPr>
      <xdr:spPr>
        <a:xfrm>
          <a:off x="7594111" y="96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86511</xdr:rowOff>
    </xdr:from>
    <xdr:to>
      <xdr:col>36</xdr:col>
      <xdr:colOff>165100</xdr:colOff>
      <xdr:row>56</xdr:row>
      <xdr:rowOff>16661</xdr:rowOff>
    </xdr:to>
    <xdr:sp macro="" textlink="">
      <xdr:nvSpPr>
        <xdr:cNvPr id="373" name="楕円 372"/>
        <xdr:cNvSpPr/>
      </xdr:nvSpPr>
      <xdr:spPr>
        <a:xfrm>
          <a:off x="6921500" y="951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7788</xdr:rowOff>
    </xdr:from>
    <xdr:ext cx="534377" cy="259045"/>
    <xdr:sp macro="" textlink="">
      <xdr:nvSpPr>
        <xdr:cNvPr id="374" name="テキスト ボックス 373"/>
        <xdr:cNvSpPr txBox="1"/>
      </xdr:nvSpPr>
      <xdr:spPr>
        <a:xfrm>
          <a:off x="6705111" y="960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93002</xdr:rowOff>
    </xdr:from>
    <xdr:to>
      <xdr:col>55</xdr:col>
      <xdr:colOff>0</xdr:colOff>
      <xdr:row>78</xdr:row>
      <xdr:rowOff>118771</xdr:rowOff>
    </xdr:to>
    <xdr:cxnSp macro="">
      <xdr:nvCxnSpPr>
        <xdr:cNvPr id="403" name="直線コネクタ 402"/>
        <xdr:cNvCxnSpPr/>
      </xdr:nvCxnSpPr>
      <xdr:spPr>
        <a:xfrm flipV="1">
          <a:off x="9639300" y="13466102"/>
          <a:ext cx="838200" cy="2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152236</xdr:rowOff>
    </xdr:from>
    <xdr:to>
      <xdr:col>50</xdr:col>
      <xdr:colOff>114300</xdr:colOff>
      <xdr:row>78</xdr:row>
      <xdr:rowOff>118771</xdr:rowOff>
    </xdr:to>
    <xdr:cxnSp macro="">
      <xdr:nvCxnSpPr>
        <xdr:cNvPr id="406" name="直線コネクタ 405"/>
        <xdr:cNvCxnSpPr/>
      </xdr:nvCxnSpPr>
      <xdr:spPr>
        <a:xfrm>
          <a:off x="8750300" y="13353886"/>
          <a:ext cx="889000" cy="1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81775</xdr:rowOff>
    </xdr:from>
    <xdr:to>
      <xdr:col>45</xdr:col>
      <xdr:colOff>177800</xdr:colOff>
      <xdr:row>77</xdr:row>
      <xdr:rowOff>152236</xdr:rowOff>
    </xdr:to>
    <xdr:cxnSp macro="">
      <xdr:nvCxnSpPr>
        <xdr:cNvPr id="409" name="直線コネクタ 408"/>
        <xdr:cNvCxnSpPr/>
      </xdr:nvCxnSpPr>
      <xdr:spPr>
        <a:xfrm>
          <a:off x="7861300" y="13283425"/>
          <a:ext cx="889000" cy="7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81775</xdr:rowOff>
    </xdr:from>
    <xdr:to>
      <xdr:col>41</xdr:col>
      <xdr:colOff>50800</xdr:colOff>
      <xdr:row>78</xdr:row>
      <xdr:rowOff>39294</xdr:rowOff>
    </xdr:to>
    <xdr:cxnSp macro="">
      <xdr:nvCxnSpPr>
        <xdr:cNvPr id="412" name="直線コネクタ 411"/>
        <xdr:cNvCxnSpPr/>
      </xdr:nvCxnSpPr>
      <xdr:spPr>
        <a:xfrm flipV="1">
          <a:off x="6972300" y="13283425"/>
          <a:ext cx="8890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42202</xdr:rowOff>
    </xdr:from>
    <xdr:to>
      <xdr:col>55</xdr:col>
      <xdr:colOff>50800</xdr:colOff>
      <xdr:row>78</xdr:row>
      <xdr:rowOff>143802</xdr:rowOff>
    </xdr:to>
    <xdr:sp macro="" textlink="">
      <xdr:nvSpPr>
        <xdr:cNvPr id="422" name="楕円 421"/>
        <xdr:cNvSpPr/>
      </xdr:nvSpPr>
      <xdr:spPr>
        <a:xfrm>
          <a:off x="10426700" y="134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128579</xdr:rowOff>
    </xdr:from>
    <xdr:ext cx="469744" cy="259045"/>
    <xdr:sp macro="" textlink="">
      <xdr:nvSpPr>
        <xdr:cNvPr id="423" name="普通建設事業費 （ うち新規整備　）該当値テキスト"/>
        <xdr:cNvSpPr txBox="1"/>
      </xdr:nvSpPr>
      <xdr:spPr>
        <a:xfrm>
          <a:off x="10528300" y="1333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67971</xdr:rowOff>
    </xdr:from>
    <xdr:to>
      <xdr:col>50</xdr:col>
      <xdr:colOff>165100</xdr:colOff>
      <xdr:row>78</xdr:row>
      <xdr:rowOff>169571</xdr:rowOff>
    </xdr:to>
    <xdr:sp macro="" textlink="">
      <xdr:nvSpPr>
        <xdr:cNvPr id="424" name="楕円 423"/>
        <xdr:cNvSpPr/>
      </xdr:nvSpPr>
      <xdr:spPr>
        <a:xfrm>
          <a:off x="9588500" y="134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160698</xdr:rowOff>
    </xdr:from>
    <xdr:ext cx="469744" cy="259045"/>
    <xdr:sp macro="" textlink="">
      <xdr:nvSpPr>
        <xdr:cNvPr id="425" name="テキスト ボックス 424"/>
        <xdr:cNvSpPr txBox="1"/>
      </xdr:nvSpPr>
      <xdr:spPr>
        <a:xfrm>
          <a:off x="9404428" y="135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101436</xdr:rowOff>
    </xdr:from>
    <xdr:to>
      <xdr:col>46</xdr:col>
      <xdr:colOff>38100</xdr:colOff>
      <xdr:row>78</xdr:row>
      <xdr:rowOff>31586</xdr:rowOff>
    </xdr:to>
    <xdr:sp macro="" textlink="">
      <xdr:nvSpPr>
        <xdr:cNvPr id="426" name="楕円 425"/>
        <xdr:cNvSpPr/>
      </xdr:nvSpPr>
      <xdr:spPr>
        <a:xfrm>
          <a:off x="8699500" y="133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48113</xdr:rowOff>
    </xdr:from>
    <xdr:ext cx="534377" cy="259045"/>
    <xdr:sp macro="" textlink="">
      <xdr:nvSpPr>
        <xdr:cNvPr id="427" name="テキスト ボックス 426"/>
        <xdr:cNvSpPr txBox="1"/>
      </xdr:nvSpPr>
      <xdr:spPr>
        <a:xfrm>
          <a:off x="8483111" y="130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30975</xdr:rowOff>
    </xdr:from>
    <xdr:to>
      <xdr:col>41</xdr:col>
      <xdr:colOff>101600</xdr:colOff>
      <xdr:row>77</xdr:row>
      <xdr:rowOff>132575</xdr:rowOff>
    </xdr:to>
    <xdr:sp macro="" textlink="">
      <xdr:nvSpPr>
        <xdr:cNvPr id="428" name="楕円 427"/>
        <xdr:cNvSpPr/>
      </xdr:nvSpPr>
      <xdr:spPr>
        <a:xfrm>
          <a:off x="7810500" y="132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149102</xdr:rowOff>
    </xdr:from>
    <xdr:ext cx="534377" cy="259045"/>
    <xdr:sp macro="" textlink="">
      <xdr:nvSpPr>
        <xdr:cNvPr id="429" name="テキスト ボックス 428"/>
        <xdr:cNvSpPr txBox="1"/>
      </xdr:nvSpPr>
      <xdr:spPr>
        <a:xfrm>
          <a:off x="7594111" y="130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159944</xdr:rowOff>
    </xdr:from>
    <xdr:to>
      <xdr:col>36</xdr:col>
      <xdr:colOff>165100</xdr:colOff>
      <xdr:row>78</xdr:row>
      <xdr:rowOff>90094</xdr:rowOff>
    </xdr:to>
    <xdr:sp macro="" textlink="">
      <xdr:nvSpPr>
        <xdr:cNvPr id="430" name="楕円 429"/>
        <xdr:cNvSpPr/>
      </xdr:nvSpPr>
      <xdr:spPr>
        <a:xfrm>
          <a:off x="6921500" y="133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81221</xdr:rowOff>
    </xdr:from>
    <xdr:ext cx="534377" cy="259045"/>
    <xdr:sp macro="" textlink="">
      <xdr:nvSpPr>
        <xdr:cNvPr id="431" name="テキスト ボックス 430"/>
        <xdr:cNvSpPr txBox="1"/>
      </xdr:nvSpPr>
      <xdr:spPr>
        <a:xfrm>
          <a:off x="6705111" y="1345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125527</xdr:rowOff>
    </xdr:from>
    <xdr:to>
      <xdr:col>55</xdr:col>
      <xdr:colOff>0</xdr:colOff>
      <xdr:row>97</xdr:row>
      <xdr:rowOff>49980</xdr:rowOff>
    </xdr:to>
    <xdr:cxnSp macro="">
      <xdr:nvCxnSpPr>
        <xdr:cNvPr id="462" name="直線コネクタ 461"/>
        <xdr:cNvCxnSpPr/>
      </xdr:nvCxnSpPr>
      <xdr:spPr>
        <a:xfrm flipV="1">
          <a:off x="9639300" y="16584727"/>
          <a:ext cx="838200" cy="9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49980</xdr:rowOff>
    </xdr:from>
    <xdr:to>
      <xdr:col>50</xdr:col>
      <xdr:colOff>114300</xdr:colOff>
      <xdr:row>97</xdr:row>
      <xdr:rowOff>72709</xdr:rowOff>
    </xdr:to>
    <xdr:cxnSp macro="">
      <xdr:nvCxnSpPr>
        <xdr:cNvPr id="465" name="直線コネクタ 464"/>
        <xdr:cNvCxnSpPr/>
      </xdr:nvCxnSpPr>
      <xdr:spPr>
        <a:xfrm flipV="1">
          <a:off x="8750300" y="16680630"/>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72709</xdr:rowOff>
    </xdr:from>
    <xdr:to>
      <xdr:col>45</xdr:col>
      <xdr:colOff>177800</xdr:colOff>
      <xdr:row>97</xdr:row>
      <xdr:rowOff>76715</xdr:rowOff>
    </xdr:to>
    <xdr:cxnSp macro="">
      <xdr:nvCxnSpPr>
        <xdr:cNvPr id="468" name="直線コネクタ 467"/>
        <xdr:cNvCxnSpPr/>
      </xdr:nvCxnSpPr>
      <xdr:spPr>
        <a:xfrm flipV="1">
          <a:off x="7861300" y="16703359"/>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72219</xdr:rowOff>
    </xdr:from>
    <xdr:to>
      <xdr:col>41</xdr:col>
      <xdr:colOff>50800</xdr:colOff>
      <xdr:row>97</xdr:row>
      <xdr:rowOff>76715</xdr:rowOff>
    </xdr:to>
    <xdr:cxnSp macro="">
      <xdr:nvCxnSpPr>
        <xdr:cNvPr id="471" name="直線コネクタ 470"/>
        <xdr:cNvCxnSpPr/>
      </xdr:nvCxnSpPr>
      <xdr:spPr>
        <a:xfrm>
          <a:off x="6972300" y="16531419"/>
          <a:ext cx="889000" cy="1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81" name="楕円 480"/>
        <xdr:cNvSpPr/>
      </xdr:nvSpPr>
      <xdr:spPr>
        <a:xfrm>
          <a:off x="10426700" y="165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97604</xdr:rowOff>
    </xdr:from>
    <xdr:ext cx="534377" cy="259045"/>
    <xdr:sp macro="" textlink="">
      <xdr:nvSpPr>
        <xdr:cNvPr id="482" name="普通建設事業費 （ うち更新整備　）該当値テキスト"/>
        <xdr:cNvSpPr txBox="1"/>
      </xdr:nvSpPr>
      <xdr:spPr>
        <a:xfrm>
          <a:off x="10528300" y="163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170630</xdr:rowOff>
    </xdr:from>
    <xdr:to>
      <xdr:col>50</xdr:col>
      <xdr:colOff>165100</xdr:colOff>
      <xdr:row>97</xdr:row>
      <xdr:rowOff>100780</xdr:rowOff>
    </xdr:to>
    <xdr:sp macro="" textlink="">
      <xdr:nvSpPr>
        <xdr:cNvPr id="483" name="楕円 482"/>
        <xdr:cNvSpPr/>
      </xdr:nvSpPr>
      <xdr:spPr>
        <a:xfrm>
          <a:off x="9588500" y="166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91907</xdr:rowOff>
    </xdr:from>
    <xdr:ext cx="534377" cy="259045"/>
    <xdr:sp macro="" textlink="">
      <xdr:nvSpPr>
        <xdr:cNvPr id="484" name="テキスト ボックス 483"/>
        <xdr:cNvSpPr txBox="1"/>
      </xdr:nvSpPr>
      <xdr:spPr>
        <a:xfrm>
          <a:off x="9372111" y="167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21909</xdr:rowOff>
    </xdr:from>
    <xdr:to>
      <xdr:col>46</xdr:col>
      <xdr:colOff>38100</xdr:colOff>
      <xdr:row>97</xdr:row>
      <xdr:rowOff>123509</xdr:rowOff>
    </xdr:to>
    <xdr:sp macro="" textlink="">
      <xdr:nvSpPr>
        <xdr:cNvPr id="485" name="楕円 484"/>
        <xdr:cNvSpPr/>
      </xdr:nvSpPr>
      <xdr:spPr>
        <a:xfrm>
          <a:off x="8699500" y="1665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114636</xdr:rowOff>
    </xdr:from>
    <xdr:ext cx="534377" cy="259045"/>
    <xdr:sp macro="" textlink="">
      <xdr:nvSpPr>
        <xdr:cNvPr id="486" name="テキスト ボックス 485"/>
        <xdr:cNvSpPr txBox="1"/>
      </xdr:nvSpPr>
      <xdr:spPr>
        <a:xfrm>
          <a:off x="8483111" y="1674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25915</xdr:rowOff>
    </xdr:from>
    <xdr:to>
      <xdr:col>41</xdr:col>
      <xdr:colOff>101600</xdr:colOff>
      <xdr:row>97</xdr:row>
      <xdr:rowOff>127515</xdr:rowOff>
    </xdr:to>
    <xdr:sp macro="" textlink="">
      <xdr:nvSpPr>
        <xdr:cNvPr id="487" name="楕円 486"/>
        <xdr:cNvSpPr/>
      </xdr:nvSpPr>
      <xdr:spPr>
        <a:xfrm>
          <a:off x="7810500" y="166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118642</xdr:rowOff>
    </xdr:from>
    <xdr:ext cx="534377" cy="259045"/>
    <xdr:sp macro="" textlink="">
      <xdr:nvSpPr>
        <xdr:cNvPr id="488" name="テキスト ボックス 487"/>
        <xdr:cNvSpPr txBox="1"/>
      </xdr:nvSpPr>
      <xdr:spPr>
        <a:xfrm>
          <a:off x="7594111" y="1674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21419</xdr:rowOff>
    </xdr:from>
    <xdr:to>
      <xdr:col>36</xdr:col>
      <xdr:colOff>165100</xdr:colOff>
      <xdr:row>96</xdr:row>
      <xdr:rowOff>123019</xdr:rowOff>
    </xdr:to>
    <xdr:sp macro="" textlink="">
      <xdr:nvSpPr>
        <xdr:cNvPr id="489" name="楕円 488"/>
        <xdr:cNvSpPr/>
      </xdr:nvSpPr>
      <xdr:spPr>
        <a:xfrm>
          <a:off x="6921500" y="164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139546</xdr:rowOff>
    </xdr:from>
    <xdr:ext cx="534377" cy="259045"/>
    <xdr:sp macro="" textlink="">
      <xdr:nvSpPr>
        <xdr:cNvPr id="490" name="テキスト ボックス 489"/>
        <xdr:cNvSpPr txBox="1"/>
      </xdr:nvSpPr>
      <xdr:spPr>
        <a:xfrm>
          <a:off x="6705111" y="162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83856</xdr:rowOff>
    </xdr:from>
    <xdr:to>
      <xdr:col>85</xdr:col>
      <xdr:colOff>127000</xdr:colOff>
      <xdr:row>39</xdr:row>
      <xdr:rowOff>91705</xdr:rowOff>
    </xdr:to>
    <xdr:cxnSp macro="">
      <xdr:nvCxnSpPr>
        <xdr:cNvPr id="521" name="直線コネクタ 520"/>
        <xdr:cNvCxnSpPr/>
      </xdr:nvCxnSpPr>
      <xdr:spPr>
        <a:xfrm>
          <a:off x="15481300" y="6770406"/>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83856</xdr:rowOff>
    </xdr:from>
    <xdr:to>
      <xdr:col>81</xdr:col>
      <xdr:colOff>50800</xdr:colOff>
      <xdr:row>39</xdr:row>
      <xdr:rowOff>97518</xdr:rowOff>
    </xdr:to>
    <xdr:cxnSp macro="">
      <xdr:nvCxnSpPr>
        <xdr:cNvPr id="524" name="直線コネクタ 523"/>
        <xdr:cNvCxnSpPr/>
      </xdr:nvCxnSpPr>
      <xdr:spPr>
        <a:xfrm flipV="1">
          <a:off x="14592300" y="6770406"/>
          <a:ext cx="889000" cy="1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97518</xdr:rowOff>
    </xdr:from>
    <xdr:to>
      <xdr:col>76</xdr:col>
      <xdr:colOff>114300</xdr:colOff>
      <xdr:row>39</xdr:row>
      <xdr:rowOff>97834</xdr:rowOff>
    </xdr:to>
    <xdr:cxnSp macro="">
      <xdr:nvCxnSpPr>
        <xdr:cNvPr id="527" name="直線コネクタ 526"/>
        <xdr:cNvCxnSpPr/>
      </xdr:nvCxnSpPr>
      <xdr:spPr>
        <a:xfrm flipV="1">
          <a:off x="13703300" y="6784068"/>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97834</xdr:rowOff>
    </xdr:from>
    <xdr:to>
      <xdr:col>71</xdr:col>
      <xdr:colOff>177800</xdr:colOff>
      <xdr:row>39</xdr:row>
      <xdr:rowOff>98878</xdr:rowOff>
    </xdr:to>
    <xdr:cxnSp macro="">
      <xdr:nvCxnSpPr>
        <xdr:cNvPr id="530" name="直線コネクタ 529"/>
        <xdr:cNvCxnSpPr/>
      </xdr:nvCxnSpPr>
      <xdr:spPr>
        <a:xfrm flipV="1">
          <a:off x="12814300" y="6784384"/>
          <a:ext cx="8890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40905</xdr:rowOff>
    </xdr:from>
    <xdr:to>
      <xdr:col>85</xdr:col>
      <xdr:colOff>177800</xdr:colOff>
      <xdr:row>39</xdr:row>
      <xdr:rowOff>142505</xdr:rowOff>
    </xdr:to>
    <xdr:sp macro="" textlink="">
      <xdr:nvSpPr>
        <xdr:cNvPr id="540" name="楕円 539"/>
        <xdr:cNvSpPr/>
      </xdr:nvSpPr>
      <xdr:spPr>
        <a:xfrm>
          <a:off x="16268700" y="672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127282</xdr:rowOff>
    </xdr:from>
    <xdr:ext cx="378565" cy="259045"/>
    <xdr:sp macro="" textlink="">
      <xdr:nvSpPr>
        <xdr:cNvPr id="541" name="災害復旧事業費該当値テキスト"/>
        <xdr:cNvSpPr txBox="1"/>
      </xdr:nvSpPr>
      <xdr:spPr>
        <a:xfrm>
          <a:off x="16370300" y="6642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33056</xdr:rowOff>
    </xdr:from>
    <xdr:to>
      <xdr:col>81</xdr:col>
      <xdr:colOff>101600</xdr:colOff>
      <xdr:row>39</xdr:row>
      <xdr:rowOff>134656</xdr:rowOff>
    </xdr:to>
    <xdr:sp macro="" textlink="">
      <xdr:nvSpPr>
        <xdr:cNvPr id="542" name="楕円 541"/>
        <xdr:cNvSpPr/>
      </xdr:nvSpPr>
      <xdr:spPr>
        <a:xfrm>
          <a:off x="154305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125783</xdr:rowOff>
    </xdr:from>
    <xdr:ext cx="469744" cy="259045"/>
    <xdr:sp macro="" textlink="">
      <xdr:nvSpPr>
        <xdr:cNvPr id="543" name="テキスト ボックス 542"/>
        <xdr:cNvSpPr txBox="1"/>
      </xdr:nvSpPr>
      <xdr:spPr>
        <a:xfrm>
          <a:off x="15246428" y="68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46718</xdr:rowOff>
    </xdr:from>
    <xdr:to>
      <xdr:col>76</xdr:col>
      <xdr:colOff>165100</xdr:colOff>
      <xdr:row>39</xdr:row>
      <xdr:rowOff>148318</xdr:rowOff>
    </xdr:to>
    <xdr:sp macro="" textlink="">
      <xdr:nvSpPr>
        <xdr:cNvPr id="544" name="楕円 543"/>
        <xdr:cNvSpPr/>
      </xdr:nvSpPr>
      <xdr:spPr>
        <a:xfrm>
          <a:off x="14541500" y="67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139445</xdr:rowOff>
    </xdr:from>
    <xdr:ext cx="378565" cy="259045"/>
    <xdr:sp macro="" textlink="">
      <xdr:nvSpPr>
        <xdr:cNvPr id="545" name="テキスト ボックス 544"/>
        <xdr:cNvSpPr txBox="1"/>
      </xdr:nvSpPr>
      <xdr:spPr>
        <a:xfrm>
          <a:off x="14403017" y="682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47034</xdr:rowOff>
    </xdr:from>
    <xdr:to>
      <xdr:col>72</xdr:col>
      <xdr:colOff>38100</xdr:colOff>
      <xdr:row>39</xdr:row>
      <xdr:rowOff>148634</xdr:rowOff>
    </xdr:to>
    <xdr:sp macro="" textlink="">
      <xdr:nvSpPr>
        <xdr:cNvPr id="546" name="楕円 545"/>
        <xdr:cNvSpPr/>
      </xdr:nvSpPr>
      <xdr:spPr>
        <a:xfrm>
          <a:off x="136525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139761</xdr:rowOff>
    </xdr:from>
    <xdr:ext cx="313932" cy="259045"/>
    <xdr:sp macro="" textlink="">
      <xdr:nvSpPr>
        <xdr:cNvPr id="547" name="テキスト ボックス 546"/>
        <xdr:cNvSpPr txBox="1"/>
      </xdr:nvSpPr>
      <xdr:spPr>
        <a:xfrm>
          <a:off x="13546333" y="6826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42863</xdr:rowOff>
    </xdr:from>
    <xdr:to>
      <xdr:col>85</xdr:col>
      <xdr:colOff>127000</xdr:colOff>
      <xdr:row>75</xdr:row>
      <xdr:rowOff>138049</xdr:rowOff>
    </xdr:to>
    <xdr:cxnSp macro="">
      <xdr:nvCxnSpPr>
        <xdr:cNvPr id="627" name="直線コネクタ 626"/>
        <xdr:cNvCxnSpPr/>
      </xdr:nvCxnSpPr>
      <xdr:spPr>
        <a:xfrm flipV="1">
          <a:off x="15481300" y="12901613"/>
          <a:ext cx="838200" cy="9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138049</xdr:rowOff>
    </xdr:from>
    <xdr:to>
      <xdr:col>81</xdr:col>
      <xdr:colOff>50800</xdr:colOff>
      <xdr:row>75</xdr:row>
      <xdr:rowOff>146938</xdr:rowOff>
    </xdr:to>
    <xdr:cxnSp macro="">
      <xdr:nvCxnSpPr>
        <xdr:cNvPr id="630" name="直線コネクタ 629"/>
        <xdr:cNvCxnSpPr/>
      </xdr:nvCxnSpPr>
      <xdr:spPr>
        <a:xfrm flipV="1">
          <a:off x="14592300" y="12996799"/>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110795</xdr:rowOff>
    </xdr:from>
    <xdr:to>
      <xdr:col>76</xdr:col>
      <xdr:colOff>114300</xdr:colOff>
      <xdr:row>75</xdr:row>
      <xdr:rowOff>146938</xdr:rowOff>
    </xdr:to>
    <xdr:cxnSp macro="">
      <xdr:nvCxnSpPr>
        <xdr:cNvPr id="633" name="直線コネクタ 632"/>
        <xdr:cNvCxnSpPr/>
      </xdr:nvCxnSpPr>
      <xdr:spPr>
        <a:xfrm>
          <a:off x="13703300" y="12969545"/>
          <a:ext cx="889000" cy="3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110795</xdr:rowOff>
    </xdr:from>
    <xdr:to>
      <xdr:col>71</xdr:col>
      <xdr:colOff>177800</xdr:colOff>
      <xdr:row>75</xdr:row>
      <xdr:rowOff>158229</xdr:rowOff>
    </xdr:to>
    <xdr:cxnSp macro="">
      <xdr:nvCxnSpPr>
        <xdr:cNvPr id="636" name="直線コネクタ 635"/>
        <xdr:cNvCxnSpPr/>
      </xdr:nvCxnSpPr>
      <xdr:spPr>
        <a:xfrm flipV="1">
          <a:off x="12814300" y="12969545"/>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163513</xdr:rowOff>
    </xdr:from>
    <xdr:to>
      <xdr:col>85</xdr:col>
      <xdr:colOff>177800</xdr:colOff>
      <xdr:row>75</xdr:row>
      <xdr:rowOff>93663</xdr:rowOff>
    </xdr:to>
    <xdr:sp macro="" textlink="">
      <xdr:nvSpPr>
        <xdr:cNvPr id="646" name="楕円 645"/>
        <xdr:cNvSpPr/>
      </xdr:nvSpPr>
      <xdr:spPr>
        <a:xfrm>
          <a:off x="16268700" y="128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141940</xdr:rowOff>
    </xdr:from>
    <xdr:ext cx="534377" cy="259045"/>
    <xdr:sp macro="" textlink="">
      <xdr:nvSpPr>
        <xdr:cNvPr id="647" name="公債費該当値テキスト"/>
        <xdr:cNvSpPr txBox="1"/>
      </xdr:nvSpPr>
      <xdr:spPr>
        <a:xfrm>
          <a:off x="16370300" y="128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87249</xdr:rowOff>
    </xdr:from>
    <xdr:to>
      <xdr:col>81</xdr:col>
      <xdr:colOff>101600</xdr:colOff>
      <xdr:row>76</xdr:row>
      <xdr:rowOff>17399</xdr:rowOff>
    </xdr:to>
    <xdr:sp macro="" textlink="">
      <xdr:nvSpPr>
        <xdr:cNvPr id="648" name="楕円 647"/>
        <xdr:cNvSpPr/>
      </xdr:nvSpPr>
      <xdr:spPr>
        <a:xfrm>
          <a:off x="15430500" y="129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8526</xdr:rowOff>
    </xdr:from>
    <xdr:ext cx="534377" cy="259045"/>
    <xdr:sp macro="" textlink="">
      <xdr:nvSpPr>
        <xdr:cNvPr id="649" name="テキスト ボックス 648"/>
        <xdr:cNvSpPr txBox="1"/>
      </xdr:nvSpPr>
      <xdr:spPr>
        <a:xfrm>
          <a:off x="15214111" y="1303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96139</xdr:rowOff>
    </xdr:from>
    <xdr:to>
      <xdr:col>76</xdr:col>
      <xdr:colOff>165100</xdr:colOff>
      <xdr:row>76</xdr:row>
      <xdr:rowOff>26290</xdr:rowOff>
    </xdr:to>
    <xdr:sp macro="" textlink="">
      <xdr:nvSpPr>
        <xdr:cNvPr id="650" name="楕円 649"/>
        <xdr:cNvSpPr/>
      </xdr:nvSpPr>
      <xdr:spPr>
        <a:xfrm>
          <a:off x="14541500" y="12954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17415</xdr:rowOff>
    </xdr:from>
    <xdr:ext cx="534377" cy="259045"/>
    <xdr:sp macro="" textlink="">
      <xdr:nvSpPr>
        <xdr:cNvPr id="651" name="テキスト ボックス 650"/>
        <xdr:cNvSpPr txBox="1"/>
      </xdr:nvSpPr>
      <xdr:spPr>
        <a:xfrm>
          <a:off x="14325111" y="1304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59995</xdr:rowOff>
    </xdr:from>
    <xdr:to>
      <xdr:col>72</xdr:col>
      <xdr:colOff>38100</xdr:colOff>
      <xdr:row>75</xdr:row>
      <xdr:rowOff>161595</xdr:rowOff>
    </xdr:to>
    <xdr:sp macro="" textlink="">
      <xdr:nvSpPr>
        <xdr:cNvPr id="652" name="楕円 651"/>
        <xdr:cNvSpPr/>
      </xdr:nvSpPr>
      <xdr:spPr>
        <a:xfrm>
          <a:off x="13652500" y="129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152722</xdr:rowOff>
    </xdr:from>
    <xdr:ext cx="534377" cy="259045"/>
    <xdr:sp macro="" textlink="">
      <xdr:nvSpPr>
        <xdr:cNvPr id="653" name="テキスト ボックス 652"/>
        <xdr:cNvSpPr txBox="1"/>
      </xdr:nvSpPr>
      <xdr:spPr>
        <a:xfrm>
          <a:off x="13436111" y="1301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107429</xdr:rowOff>
    </xdr:from>
    <xdr:to>
      <xdr:col>67</xdr:col>
      <xdr:colOff>101600</xdr:colOff>
      <xdr:row>76</xdr:row>
      <xdr:rowOff>37579</xdr:rowOff>
    </xdr:to>
    <xdr:sp macro="" textlink="">
      <xdr:nvSpPr>
        <xdr:cNvPr id="654" name="楕円 653"/>
        <xdr:cNvSpPr/>
      </xdr:nvSpPr>
      <xdr:spPr>
        <a:xfrm>
          <a:off x="12763500" y="129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28706</xdr:rowOff>
    </xdr:from>
    <xdr:ext cx="534377" cy="259045"/>
    <xdr:sp macro="" textlink="">
      <xdr:nvSpPr>
        <xdr:cNvPr id="655" name="テキスト ボックス 654"/>
        <xdr:cNvSpPr txBox="1"/>
      </xdr:nvSpPr>
      <xdr:spPr>
        <a:xfrm>
          <a:off x="12547111" y="1305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110096</xdr:rowOff>
    </xdr:from>
    <xdr:to>
      <xdr:col>85</xdr:col>
      <xdr:colOff>127000</xdr:colOff>
      <xdr:row>96</xdr:row>
      <xdr:rowOff>134237</xdr:rowOff>
    </xdr:to>
    <xdr:cxnSp macro="">
      <xdr:nvCxnSpPr>
        <xdr:cNvPr id="682" name="直線コネクタ 681"/>
        <xdr:cNvCxnSpPr/>
      </xdr:nvCxnSpPr>
      <xdr:spPr>
        <a:xfrm>
          <a:off x="15481300" y="16569296"/>
          <a:ext cx="8382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110096</xdr:rowOff>
    </xdr:from>
    <xdr:to>
      <xdr:col>81</xdr:col>
      <xdr:colOff>50800</xdr:colOff>
      <xdr:row>96</xdr:row>
      <xdr:rowOff>139700</xdr:rowOff>
    </xdr:to>
    <xdr:cxnSp macro="">
      <xdr:nvCxnSpPr>
        <xdr:cNvPr id="685" name="直線コネクタ 684"/>
        <xdr:cNvCxnSpPr/>
      </xdr:nvCxnSpPr>
      <xdr:spPr>
        <a:xfrm flipV="1">
          <a:off x="14592300" y="16569296"/>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132637</xdr:rowOff>
    </xdr:from>
    <xdr:to>
      <xdr:col>76</xdr:col>
      <xdr:colOff>114300</xdr:colOff>
      <xdr:row>96</xdr:row>
      <xdr:rowOff>139700</xdr:rowOff>
    </xdr:to>
    <xdr:cxnSp macro="">
      <xdr:nvCxnSpPr>
        <xdr:cNvPr id="688" name="直線コネクタ 687"/>
        <xdr:cNvCxnSpPr/>
      </xdr:nvCxnSpPr>
      <xdr:spPr>
        <a:xfrm>
          <a:off x="13703300" y="16591837"/>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132637</xdr:rowOff>
    </xdr:from>
    <xdr:to>
      <xdr:col>71</xdr:col>
      <xdr:colOff>177800</xdr:colOff>
      <xdr:row>97</xdr:row>
      <xdr:rowOff>10519</xdr:rowOff>
    </xdr:to>
    <xdr:cxnSp macro="">
      <xdr:nvCxnSpPr>
        <xdr:cNvPr id="691" name="直線コネクタ 690"/>
        <xdr:cNvCxnSpPr/>
      </xdr:nvCxnSpPr>
      <xdr:spPr>
        <a:xfrm flipV="1">
          <a:off x="12814300" y="16591837"/>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83437</xdr:rowOff>
    </xdr:from>
    <xdr:to>
      <xdr:col>85</xdr:col>
      <xdr:colOff>177800</xdr:colOff>
      <xdr:row>97</xdr:row>
      <xdr:rowOff>13587</xdr:rowOff>
    </xdr:to>
    <xdr:sp macro="" textlink="">
      <xdr:nvSpPr>
        <xdr:cNvPr id="701" name="楕円 700"/>
        <xdr:cNvSpPr/>
      </xdr:nvSpPr>
      <xdr:spPr>
        <a:xfrm>
          <a:off x="16268700" y="1654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106314</xdr:rowOff>
    </xdr:from>
    <xdr:ext cx="534377" cy="259045"/>
    <xdr:sp macro="" textlink="">
      <xdr:nvSpPr>
        <xdr:cNvPr id="702" name="積立金該当値テキスト"/>
        <xdr:cNvSpPr txBox="1"/>
      </xdr:nvSpPr>
      <xdr:spPr>
        <a:xfrm>
          <a:off x="16370300" y="1639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59296</xdr:rowOff>
    </xdr:from>
    <xdr:to>
      <xdr:col>81</xdr:col>
      <xdr:colOff>101600</xdr:colOff>
      <xdr:row>96</xdr:row>
      <xdr:rowOff>160896</xdr:rowOff>
    </xdr:to>
    <xdr:sp macro="" textlink="">
      <xdr:nvSpPr>
        <xdr:cNvPr id="703" name="楕円 702"/>
        <xdr:cNvSpPr/>
      </xdr:nvSpPr>
      <xdr:spPr>
        <a:xfrm>
          <a:off x="15430500" y="165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5973</xdr:rowOff>
    </xdr:from>
    <xdr:ext cx="534377" cy="259045"/>
    <xdr:sp macro="" textlink="">
      <xdr:nvSpPr>
        <xdr:cNvPr id="704" name="テキスト ボックス 703"/>
        <xdr:cNvSpPr txBox="1"/>
      </xdr:nvSpPr>
      <xdr:spPr>
        <a:xfrm>
          <a:off x="15214111" y="162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88900</xdr:rowOff>
    </xdr:from>
    <xdr:to>
      <xdr:col>76</xdr:col>
      <xdr:colOff>165100</xdr:colOff>
      <xdr:row>97</xdr:row>
      <xdr:rowOff>19050</xdr:rowOff>
    </xdr:to>
    <xdr:sp macro="" textlink="">
      <xdr:nvSpPr>
        <xdr:cNvPr id="705" name="楕円 704"/>
        <xdr:cNvSpPr/>
      </xdr:nvSpPr>
      <xdr:spPr>
        <a:xfrm>
          <a:off x="145415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10177</xdr:rowOff>
    </xdr:from>
    <xdr:ext cx="534377" cy="259045"/>
    <xdr:sp macro="" textlink="">
      <xdr:nvSpPr>
        <xdr:cNvPr id="706" name="テキスト ボックス 705"/>
        <xdr:cNvSpPr txBox="1"/>
      </xdr:nvSpPr>
      <xdr:spPr>
        <a:xfrm>
          <a:off x="14325111" y="1664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81837</xdr:rowOff>
    </xdr:from>
    <xdr:to>
      <xdr:col>72</xdr:col>
      <xdr:colOff>38100</xdr:colOff>
      <xdr:row>97</xdr:row>
      <xdr:rowOff>11987</xdr:rowOff>
    </xdr:to>
    <xdr:sp macro="" textlink="">
      <xdr:nvSpPr>
        <xdr:cNvPr id="707" name="楕円 706"/>
        <xdr:cNvSpPr/>
      </xdr:nvSpPr>
      <xdr:spPr>
        <a:xfrm>
          <a:off x="13652500" y="1654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28514</xdr:rowOff>
    </xdr:from>
    <xdr:ext cx="534377" cy="259045"/>
    <xdr:sp macro="" textlink="">
      <xdr:nvSpPr>
        <xdr:cNvPr id="708" name="テキスト ボックス 707"/>
        <xdr:cNvSpPr txBox="1"/>
      </xdr:nvSpPr>
      <xdr:spPr>
        <a:xfrm>
          <a:off x="13436111" y="163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131169</xdr:rowOff>
    </xdr:from>
    <xdr:to>
      <xdr:col>67</xdr:col>
      <xdr:colOff>101600</xdr:colOff>
      <xdr:row>97</xdr:row>
      <xdr:rowOff>61319</xdr:rowOff>
    </xdr:to>
    <xdr:sp macro="" textlink="">
      <xdr:nvSpPr>
        <xdr:cNvPr id="709" name="楕円 708"/>
        <xdr:cNvSpPr/>
      </xdr:nvSpPr>
      <xdr:spPr>
        <a:xfrm>
          <a:off x="12763500" y="1659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52446</xdr:rowOff>
    </xdr:from>
    <xdr:ext cx="534377" cy="259045"/>
    <xdr:sp macro="" textlink="">
      <xdr:nvSpPr>
        <xdr:cNvPr id="710" name="テキスト ボックス 709"/>
        <xdr:cNvSpPr txBox="1"/>
      </xdr:nvSpPr>
      <xdr:spPr>
        <a:xfrm>
          <a:off x="12547111" y="1668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71555</xdr:rowOff>
    </xdr:from>
    <xdr:to>
      <xdr:col>116</xdr:col>
      <xdr:colOff>63500</xdr:colOff>
      <xdr:row>37</xdr:row>
      <xdr:rowOff>130121</xdr:rowOff>
    </xdr:to>
    <xdr:cxnSp macro="">
      <xdr:nvCxnSpPr>
        <xdr:cNvPr id="741" name="直線コネクタ 740"/>
        <xdr:cNvCxnSpPr/>
      </xdr:nvCxnSpPr>
      <xdr:spPr>
        <a:xfrm>
          <a:off x="21323300" y="6415205"/>
          <a:ext cx="838200" cy="5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71555</xdr:rowOff>
    </xdr:from>
    <xdr:to>
      <xdr:col>111</xdr:col>
      <xdr:colOff>177800</xdr:colOff>
      <xdr:row>39</xdr:row>
      <xdr:rowOff>98878</xdr:rowOff>
    </xdr:to>
    <xdr:cxnSp macro="">
      <xdr:nvCxnSpPr>
        <xdr:cNvPr id="744" name="直線コネクタ 743"/>
        <xdr:cNvCxnSpPr/>
      </xdr:nvCxnSpPr>
      <xdr:spPr>
        <a:xfrm flipV="1">
          <a:off x="20434300" y="6415205"/>
          <a:ext cx="889000" cy="37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170071</xdr:rowOff>
    </xdr:from>
    <xdr:to>
      <xdr:col>102</xdr:col>
      <xdr:colOff>114300</xdr:colOff>
      <xdr:row>39</xdr:row>
      <xdr:rowOff>98878</xdr:rowOff>
    </xdr:to>
    <xdr:cxnSp macro="">
      <xdr:nvCxnSpPr>
        <xdr:cNvPr id="750" name="直線コネクタ 749"/>
        <xdr:cNvCxnSpPr/>
      </xdr:nvCxnSpPr>
      <xdr:spPr>
        <a:xfrm>
          <a:off x="18656300" y="6685171"/>
          <a:ext cx="889000" cy="10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79321</xdr:rowOff>
    </xdr:from>
    <xdr:to>
      <xdr:col>116</xdr:col>
      <xdr:colOff>114300</xdr:colOff>
      <xdr:row>38</xdr:row>
      <xdr:rowOff>9471</xdr:rowOff>
    </xdr:to>
    <xdr:sp macro="" textlink="">
      <xdr:nvSpPr>
        <xdr:cNvPr id="760" name="楕円 759"/>
        <xdr:cNvSpPr/>
      </xdr:nvSpPr>
      <xdr:spPr>
        <a:xfrm>
          <a:off x="22110700" y="642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102198</xdr:rowOff>
    </xdr:from>
    <xdr:ext cx="469744" cy="259045"/>
    <xdr:sp macro="" textlink="">
      <xdr:nvSpPr>
        <xdr:cNvPr id="761" name="投資及び出資金該当値テキスト"/>
        <xdr:cNvSpPr txBox="1"/>
      </xdr:nvSpPr>
      <xdr:spPr>
        <a:xfrm>
          <a:off x="22212300" y="627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20755</xdr:rowOff>
    </xdr:from>
    <xdr:to>
      <xdr:col>112</xdr:col>
      <xdr:colOff>38100</xdr:colOff>
      <xdr:row>37</xdr:row>
      <xdr:rowOff>122355</xdr:rowOff>
    </xdr:to>
    <xdr:sp macro="" textlink="">
      <xdr:nvSpPr>
        <xdr:cNvPr id="762" name="楕円 761"/>
        <xdr:cNvSpPr/>
      </xdr:nvSpPr>
      <xdr:spPr>
        <a:xfrm>
          <a:off x="21272500" y="636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138882</xdr:rowOff>
    </xdr:from>
    <xdr:ext cx="469744" cy="259045"/>
    <xdr:sp macro="" textlink="">
      <xdr:nvSpPr>
        <xdr:cNvPr id="763" name="テキスト ボックス 762"/>
        <xdr:cNvSpPr txBox="1"/>
      </xdr:nvSpPr>
      <xdr:spPr>
        <a:xfrm>
          <a:off x="21088428" y="613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119271</xdr:rowOff>
    </xdr:from>
    <xdr:to>
      <xdr:col>98</xdr:col>
      <xdr:colOff>38100</xdr:colOff>
      <xdr:row>39</xdr:row>
      <xdr:rowOff>49421</xdr:rowOff>
    </xdr:to>
    <xdr:sp macro="" textlink="">
      <xdr:nvSpPr>
        <xdr:cNvPr id="768" name="楕円 767"/>
        <xdr:cNvSpPr/>
      </xdr:nvSpPr>
      <xdr:spPr>
        <a:xfrm>
          <a:off x="18605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40548</xdr:rowOff>
    </xdr:from>
    <xdr:ext cx="378565" cy="259045"/>
    <xdr:sp macro="" textlink="">
      <xdr:nvSpPr>
        <xdr:cNvPr id="769" name="テキスト ボックス 768"/>
        <xdr:cNvSpPr txBox="1"/>
      </xdr:nvSpPr>
      <xdr:spPr>
        <a:xfrm>
          <a:off x="18467017" y="67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12522</xdr:rowOff>
    </xdr:from>
    <xdr:to>
      <xdr:col>116</xdr:col>
      <xdr:colOff>63500</xdr:colOff>
      <xdr:row>57</xdr:row>
      <xdr:rowOff>14236</xdr:rowOff>
    </xdr:to>
    <xdr:cxnSp macro="">
      <xdr:nvCxnSpPr>
        <xdr:cNvPr id="798" name="直線コネクタ 797"/>
        <xdr:cNvCxnSpPr/>
      </xdr:nvCxnSpPr>
      <xdr:spPr>
        <a:xfrm flipV="1">
          <a:off x="21323300" y="9785172"/>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799" name="貸付金平均値テキスト"/>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14008</xdr:rowOff>
    </xdr:from>
    <xdr:to>
      <xdr:col>111</xdr:col>
      <xdr:colOff>177800</xdr:colOff>
      <xdr:row>57</xdr:row>
      <xdr:rowOff>14236</xdr:rowOff>
    </xdr:to>
    <xdr:cxnSp macro="">
      <xdr:nvCxnSpPr>
        <xdr:cNvPr id="801" name="直線コネクタ 800"/>
        <xdr:cNvCxnSpPr/>
      </xdr:nvCxnSpPr>
      <xdr:spPr>
        <a:xfrm>
          <a:off x="20434300" y="978665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8827</xdr:rowOff>
    </xdr:from>
    <xdr:to>
      <xdr:col>107</xdr:col>
      <xdr:colOff>50800</xdr:colOff>
      <xdr:row>57</xdr:row>
      <xdr:rowOff>14008</xdr:rowOff>
    </xdr:to>
    <xdr:cxnSp macro="">
      <xdr:nvCxnSpPr>
        <xdr:cNvPr id="804" name="直線コネクタ 803"/>
        <xdr:cNvCxnSpPr/>
      </xdr:nvCxnSpPr>
      <xdr:spPr>
        <a:xfrm>
          <a:off x="19545300" y="9781477"/>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8827</xdr:rowOff>
    </xdr:from>
    <xdr:to>
      <xdr:col>102</xdr:col>
      <xdr:colOff>114300</xdr:colOff>
      <xdr:row>57</xdr:row>
      <xdr:rowOff>13780</xdr:rowOff>
    </xdr:to>
    <xdr:cxnSp macro="">
      <xdr:nvCxnSpPr>
        <xdr:cNvPr id="807" name="直線コネクタ 806"/>
        <xdr:cNvCxnSpPr/>
      </xdr:nvCxnSpPr>
      <xdr:spPr>
        <a:xfrm flipV="1">
          <a:off x="18656300" y="978147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1" name="テキスト ボックス 810"/>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133172</xdr:rowOff>
    </xdr:from>
    <xdr:to>
      <xdr:col>116</xdr:col>
      <xdr:colOff>114300</xdr:colOff>
      <xdr:row>57</xdr:row>
      <xdr:rowOff>63322</xdr:rowOff>
    </xdr:to>
    <xdr:sp macro="" textlink="">
      <xdr:nvSpPr>
        <xdr:cNvPr id="817" name="楕円 816"/>
        <xdr:cNvSpPr/>
      </xdr:nvSpPr>
      <xdr:spPr>
        <a:xfrm>
          <a:off x="22110700" y="97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156049</xdr:rowOff>
    </xdr:from>
    <xdr:ext cx="469744" cy="259045"/>
    <xdr:sp macro="" textlink="">
      <xdr:nvSpPr>
        <xdr:cNvPr id="818" name="貸付金該当値テキスト"/>
        <xdr:cNvSpPr txBox="1"/>
      </xdr:nvSpPr>
      <xdr:spPr>
        <a:xfrm>
          <a:off x="22212300" y="958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134886</xdr:rowOff>
    </xdr:from>
    <xdr:to>
      <xdr:col>112</xdr:col>
      <xdr:colOff>38100</xdr:colOff>
      <xdr:row>57</xdr:row>
      <xdr:rowOff>65036</xdr:rowOff>
    </xdr:to>
    <xdr:sp macro="" textlink="">
      <xdr:nvSpPr>
        <xdr:cNvPr id="819" name="楕円 818"/>
        <xdr:cNvSpPr/>
      </xdr:nvSpPr>
      <xdr:spPr>
        <a:xfrm>
          <a:off x="21272500" y="973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81563</xdr:rowOff>
    </xdr:from>
    <xdr:ext cx="469744" cy="259045"/>
    <xdr:sp macro="" textlink="">
      <xdr:nvSpPr>
        <xdr:cNvPr id="820" name="テキスト ボックス 819"/>
        <xdr:cNvSpPr txBox="1"/>
      </xdr:nvSpPr>
      <xdr:spPr>
        <a:xfrm>
          <a:off x="21088428" y="951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134658</xdr:rowOff>
    </xdr:from>
    <xdr:to>
      <xdr:col>107</xdr:col>
      <xdr:colOff>101600</xdr:colOff>
      <xdr:row>57</xdr:row>
      <xdr:rowOff>64808</xdr:rowOff>
    </xdr:to>
    <xdr:sp macro="" textlink="">
      <xdr:nvSpPr>
        <xdr:cNvPr id="821" name="楕円 820"/>
        <xdr:cNvSpPr/>
      </xdr:nvSpPr>
      <xdr:spPr>
        <a:xfrm>
          <a:off x="20383500" y="973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81335</xdr:rowOff>
    </xdr:from>
    <xdr:ext cx="469744" cy="259045"/>
    <xdr:sp macro="" textlink="">
      <xdr:nvSpPr>
        <xdr:cNvPr id="822" name="テキスト ボックス 821"/>
        <xdr:cNvSpPr txBox="1"/>
      </xdr:nvSpPr>
      <xdr:spPr>
        <a:xfrm>
          <a:off x="20199428" y="951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129477</xdr:rowOff>
    </xdr:from>
    <xdr:to>
      <xdr:col>102</xdr:col>
      <xdr:colOff>165100</xdr:colOff>
      <xdr:row>57</xdr:row>
      <xdr:rowOff>59627</xdr:rowOff>
    </xdr:to>
    <xdr:sp macro="" textlink="">
      <xdr:nvSpPr>
        <xdr:cNvPr id="823" name="楕円 822"/>
        <xdr:cNvSpPr/>
      </xdr:nvSpPr>
      <xdr:spPr>
        <a:xfrm>
          <a:off x="19494500" y="97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76154</xdr:rowOff>
    </xdr:from>
    <xdr:ext cx="469744" cy="259045"/>
    <xdr:sp macro="" textlink="">
      <xdr:nvSpPr>
        <xdr:cNvPr id="824" name="テキスト ボックス 823"/>
        <xdr:cNvSpPr txBox="1"/>
      </xdr:nvSpPr>
      <xdr:spPr>
        <a:xfrm>
          <a:off x="19310428" y="950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134430</xdr:rowOff>
    </xdr:from>
    <xdr:to>
      <xdr:col>98</xdr:col>
      <xdr:colOff>38100</xdr:colOff>
      <xdr:row>57</xdr:row>
      <xdr:rowOff>64580</xdr:rowOff>
    </xdr:to>
    <xdr:sp macro="" textlink="">
      <xdr:nvSpPr>
        <xdr:cNvPr id="825" name="楕円 824"/>
        <xdr:cNvSpPr/>
      </xdr:nvSpPr>
      <xdr:spPr>
        <a:xfrm>
          <a:off x="18605500" y="97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81107</xdr:rowOff>
    </xdr:from>
    <xdr:ext cx="469744" cy="259045"/>
    <xdr:sp macro="" textlink="">
      <xdr:nvSpPr>
        <xdr:cNvPr id="826" name="テキスト ボックス 825"/>
        <xdr:cNvSpPr txBox="1"/>
      </xdr:nvSpPr>
      <xdr:spPr>
        <a:xfrm>
          <a:off x="18421428" y="951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106135</xdr:rowOff>
    </xdr:from>
    <xdr:to>
      <xdr:col>116</xdr:col>
      <xdr:colOff>63500</xdr:colOff>
      <xdr:row>77</xdr:row>
      <xdr:rowOff>122326</xdr:rowOff>
    </xdr:to>
    <xdr:cxnSp macro="">
      <xdr:nvCxnSpPr>
        <xdr:cNvPr id="856" name="直線コネクタ 855"/>
        <xdr:cNvCxnSpPr/>
      </xdr:nvCxnSpPr>
      <xdr:spPr>
        <a:xfrm flipV="1">
          <a:off x="21323300" y="13307785"/>
          <a:ext cx="838200" cy="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115660</xdr:rowOff>
    </xdr:from>
    <xdr:to>
      <xdr:col>111</xdr:col>
      <xdr:colOff>177800</xdr:colOff>
      <xdr:row>77</xdr:row>
      <xdr:rowOff>122326</xdr:rowOff>
    </xdr:to>
    <xdr:cxnSp macro="">
      <xdr:nvCxnSpPr>
        <xdr:cNvPr id="859" name="直線コネクタ 858"/>
        <xdr:cNvCxnSpPr/>
      </xdr:nvCxnSpPr>
      <xdr:spPr>
        <a:xfrm>
          <a:off x="20434300" y="13317310"/>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115660</xdr:rowOff>
    </xdr:from>
    <xdr:to>
      <xdr:col>107</xdr:col>
      <xdr:colOff>50800</xdr:colOff>
      <xdr:row>77</xdr:row>
      <xdr:rowOff>131508</xdr:rowOff>
    </xdr:to>
    <xdr:cxnSp macro="">
      <xdr:nvCxnSpPr>
        <xdr:cNvPr id="862" name="直線コネクタ 861"/>
        <xdr:cNvCxnSpPr/>
      </xdr:nvCxnSpPr>
      <xdr:spPr>
        <a:xfrm flipV="1">
          <a:off x="19545300" y="13317310"/>
          <a:ext cx="889000" cy="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40602</xdr:rowOff>
    </xdr:from>
    <xdr:to>
      <xdr:col>102</xdr:col>
      <xdr:colOff>114300</xdr:colOff>
      <xdr:row>77</xdr:row>
      <xdr:rowOff>131508</xdr:rowOff>
    </xdr:to>
    <xdr:cxnSp macro="">
      <xdr:nvCxnSpPr>
        <xdr:cNvPr id="865" name="直線コネクタ 864"/>
        <xdr:cNvCxnSpPr/>
      </xdr:nvCxnSpPr>
      <xdr:spPr>
        <a:xfrm>
          <a:off x="18656300" y="12899352"/>
          <a:ext cx="889000" cy="43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55335</xdr:rowOff>
    </xdr:from>
    <xdr:to>
      <xdr:col>116</xdr:col>
      <xdr:colOff>114300</xdr:colOff>
      <xdr:row>77</xdr:row>
      <xdr:rowOff>156935</xdr:rowOff>
    </xdr:to>
    <xdr:sp macro="" textlink="">
      <xdr:nvSpPr>
        <xdr:cNvPr id="875" name="楕円 874"/>
        <xdr:cNvSpPr/>
      </xdr:nvSpPr>
      <xdr:spPr>
        <a:xfrm>
          <a:off x="22110700" y="132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33762</xdr:rowOff>
    </xdr:from>
    <xdr:ext cx="534377" cy="259045"/>
    <xdr:sp macro="" textlink="">
      <xdr:nvSpPr>
        <xdr:cNvPr id="876" name="繰出金該当値テキスト"/>
        <xdr:cNvSpPr txBox="1"/>
      </xdr:nvSpPr>
      <xdr:spPr>
        <a:xfrm>
          <a:off x="22212300" y="1323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71526</xdr:rowOff>
    </xdr:from>
    <xdr:to>
      <xdr:col>112</xdr:col>
      <xdr:colOff>38100</xdr:colOff>
      <xdr:row>78</xdr:row>
      <xdr:rowOff>1676</xdr:rowOff>
    </xdr:to>
    <xdr:sp macro="" textlink="">
      <xdr:nvSpPr>
        <xdr:cNvPr id="877" name="楕円 876"/>
        <xdr:cNvSpPr/>
      </xdr:nvSpPr>
      <xdr:spPr>
        <a:xfrm>
          <a:off x="21272500" y="132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164253</xdr:rowOff>
    </xdr:from>
    <xdr:ext cx="534377" cy="259045"/>
    <xdr:sp macro="" textlink="">
      <xdr:nvSpPr>
        <xdr:cNvPr id="878" name="テキスト ボックス 877"/>
        <xdr:cNvSpPr txBox="1"/>
      </xdr:nvSpPr>
      <xdr:spPr>
        <a:xfrm>
          <a:off x="21056111" y="1336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64860</xdr:rowOff>
    </xdr:from>
    <xdr:to>
      <xdr:col>107</xdr:col>
      <xdr:colOff>101600</xdr:colOff>
      <xdr:row>77</xdr:row>
      <xdr:rowOff>166460</xdr:rowOff>
    </xdr:to>
    <xdr:sp macro="" textlink="">
      <xdr:nvSpPr>
        <xdr:cNvPr id="879" name="楕円 878"/>
        <xdr:cNvSpPr/>
      </xdr:nvSpPr>
      <xdr:spPr>
        <a:xfrm>
          <a:off x="20383500" y="132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157587</xdr:rowOff>
    </xdr:from>
    <xdr:ext cx="534377" cy="259045"/>
    <xdr:sp macro="" textlink="">
      <xdr:nvSpPr>
        <xdr:cNvPr id="880" name="テキスト ボックス 879"/>
        <xdr:cNvSpPr txBox="1"/>
      </xdr:nvSpPr>
      <xdr:spPr>
        <a:xfrm>
          <a:off x="20167111" y="1335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80708</xdr:rowOff>
    </xdr:from>
    <xdr:to>
      <xdr:col>102</xdr:col>
      <xdr:colOff>165100</xdr:colOff>
      <xdr:row>78</xdr:row>
      <xdr:rowOff>10858</xdr:rowOff>
    </xdr:to>
    <xdr:sp macro="" textlink="">
      <xdr:nvSpPr>
        <xdr:cNvPr id="881" name="楕円 880"/>
        <xdr:cNvSpPr/>
      </xdr:nvSpPr>
      <xdr:spPr>
        <a:xfrm>
          <a:off x="19494500" y="132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1985</xdr:rowOff>
    </xdr:from>
    <xdr:ext cx="534377" cy="259045"/>
    <xdr:sp macro="" textlink="">
      <xdr:nvSpPr>
        <xdr:cNvPr id="882" name="テキスト ボックス 881"/>
        <xdr:cNvSpPr txBox="1"/>
      </xdr:nvSpPr>
      <xdr:spPr>
        <a:xfrm>
          <a:off x="19278111" y="133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161252</xdr:rowOff>
    </xdr:from>
    <xdr:to>
      <xdr:col>98</xdr:col>
      <xdr:colOff>38100</xdr:colOff>
      <xdr:row>75</xdr:row>
      <xdr:rowOff>91402</xdr:rowOff>
    </xdr:to>
    <xdr:sp macro="" textlink="">
      <xdr:nvSpPr>
        <xdr:cNvPr id="883" name="楕円 882"/>
        <xdr:cNvSpPr/>
      </xdr:nvSpPr>
      <xdr:spPr>
        <a:xfrm>
          <a:off x="18605500" y="128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107929</xdr:rowOff>
    </xdr:from>
    <xdr:ext cx="534377" cy="259045"/>
    <xdr:sp macro="" textlink="">
      <xdr:nvSpPr>
        <xdr:cNvPr id="884" name="テキスト ボックス 883"/>
        <xdr:cNvSpPr txBox="1"/>
      </xdr:nvSpPr>
      <xdr:spPr>
        <a:xfrm>
          <a:off x="18389111" y="126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性質別歳出では、普通建設事業費（うち更新整備）、補助費等、貸付金、積立金、出資金は類似団体を上回りましたが、それ以外の費用については類似団体平均値を下回る結果となりました。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前年対比では、物件費、扶助費、補助費等、普通建設事業費（新規整備、更新整備ともに）、公債費、貸付金の各費用において住民一人当たりのコストが増加しましたが、普通建設事業費（新規整備、更新整備ともに）、人件費等、維持補修費などの各項目では減少となっています。</a:t>
          </a:r>
        </a:p>
        <a:p>
          <a:r>
            <a:rPr kumimoji="1" lang="ja-JP" altLang="en-US" sz="1300">
              <a:latin typeface="ＭＳ Ｐゴシック" panose="020B0600070205080204" pitchFamily="50" charset="-128"/>
              <a:ea typeface="ＭＳ Ｐゴシック" panose="020B0600070205080204" pitchFamily="50" charset="-128"/>
            </a:rPr>
            <a:t>なお、扶助費においては、類似団体内の最小値と同数となっている。</a:t>
          </a:r>
        </a:p>
        <a:p>
          <a:r>
            <a:rPr kumimoji="1" lang="ja-JP" altLang="en-US" sz="1300">
              <a:latin typeface="ＭＳ Ｐゴシック" panose="020B0600070205080204" pitchFamily="50" charset="-128"/>
              <a:ea typeface="ＭＳ Ｐゴシック" panose="020B0600070205080204" pitchFamily="50" charset="-128"/>
            </a:rPr>
            <a:t>引き続き、新総合体育館建設や穂高広域施設組合の新ごみ処理施設建て替え、学校施設改修等による普通建設事業や補助費等、公債費のコスト増加が見込まれますが、住民サービス低下防止を視野に入れながら事業実施の適切な選択を行い、事務事業のスリム化を目指し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長野県安曇野市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97,494
96,194
331.78
42,970,385
42,158,666
760,080
26,364,136
40,342,992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73406</xdr:rowOff>
    </xdr:from>
    <xdr:to>
      <xdr:col>24</xdr:col>
      <xdr:colOff>63500</xdr:colOff>
      <xdr:row>37</xdr:row>
      <xdr:rowOff>95809</xdr:rowOff>
    </xdr:to>
    <xdr:cxnSp macro="">
      <xdr:nvCxnSpPr>
        <xdr:cNvPr id="59" name="直線コネクタ 58"/>
        <xdr:cNvCxnSpPr/>
      </xdr:nvCxnSpPr>
      <xdr:spPr>
        <a:xfrm>
          <a:off x="3797300" y="6417056"/>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28601</xdr:rowOff>
    </xdr:from>
    <xdr:to>
      <xdr:col>19</xdr:col>
      <xdr:colOff>177800</xdr:colOff>
      <xdr:row>37</xdr:row>
      <xdr:rowOff>73406</xdr:rowOff>
    </xdr:to>
    <xdr:cxnSp macro="">
      <xdr:nvCxnSpPr>
        <xdr:cNvPr id="62" name="直線コネクタ 61"/>
        <xdr:cNvCxnSpPr/>
      </xdr:nvCxnSpPr>
      <xdr:spPr>
        <a:xfrm>
          <a:off x="2908300" y="6372251"/>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137414</xdr:rowOff>
    </xdr:from>
    <xdr:to>
      <xdr:col>15</xdr:col>
      <xdr:colOff>50800</xdr:colOff>
      <xdr:row>37</xdr:row>
      <xdr:rowOff>28601</xdr:rowOff>
    </xdr:to>
    <xdr:cxnSp macro="">
      <xdr:nvCxnSpPr>
        <xdr:cNvPr id="65" name="直線コネクタ 64"/>
        <xdr:cNvCxnSpPr/>
      </xdr:nvCxnSpPr>
      <xdr:spPr>
        <a:xfrm>
          <a:off x="2019300" y="6309614"/>
          <a:ext cx="8890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23571</xdr:rowOff>
    </xdr:from>
    <xdr:to>
      <xdr:col>10</xdr:col>
      <xdr:colOff>114300</xdr:colOff>
      <xdr:row>36</xdr:row>
      <xdr:rowOff>137414</xdr:rowOff>
    </xdr:to>
    <xdr:cxnSp macro="">
      <xdr:nvCxnSpPr>
        <xdr:cNvPr id="68" name="直線コネクタ 67"/>
        <xdr:cNvCxnSpPr/>
      </xdr:nvCxnSpPr>
      <xdr:spPr>
        <a:xfrm>
          <a:off x="1130300" y="6195771"/>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45009</xdr:rowOff>
    </xdr:from>
    <xdr:to>
      <xdr:col>24</xdr:col>
      <xdr:colOff>114300</xdr:colOff>
      <xdr:row>37</xdr:row>
      <xdr:rowOff>146609</xdr:rowOff>
    </xdr:to>
    <xdr:sp macro="" textlink="">
      <xdr:nvSpPr>
        <xdr:cNvPr id="78" name="楕円 77"/>
        <xdr:cNvSpPr/>
      </xdr:nvSpPr>
      <xdr:spPr>
        <a:xfrm>
          <a:off x="4584700" y="63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131386</xdr:rowOff>
    </xdr:from>
    <xdr:ext cx="469744" cy="259045"/>
    <xdr:sp macro="" textlink="">
      <xdr:nvSpPr>
        <xdr:cNvPr id="79" name="議会費該当値テキスト"/>
        <xdr:cNvSpPr txBox="1"/>
      </xdr:nvSpPr>
      <xdr:spPr>
        <a:xfrm>
          <a:off x="4686300" y="63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22606</xdr:rowOff>
    </xdr:from>
    <xdr:to>
      <xdr:col>20</xdr:col>
      <xdr:colOff>38100</xdr:colOff>
      <xdr:row>37</xdr:row>
      <xdr:rowOff>124206</xdr:rowOff>
    </xdr:to>
    <xdr:sp macro="" textlink="">
      <xdr:nvSpPr>
        <xdr:cNvPr id="80" name="楕円 79"/>
        <xdr:cNvSpPr/>
      </xdr:nvSpPr>
      <xdr:spPr>
        <a:xfrm>
          <a:off x="3746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115333</xdr:rowOff>
    </xdr:from>
    <xdr:ext cx="469744" cy="259045"/>
    <xdr:sp macro="" textlink="">
      <xdr:nvSpPr>
        <xdr:cNvPr id="81" name="テキスト ボックス 80"/>
        <xdr:cNvSpPr txBox="1"/>
      </xdr:nvSpPr>
      <xdr:spPr>
        <a:xfrm>
          <a:off x="3562428" y="64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149251</xdr:rowOff>
    </xdr:from>
    <xdr:to>
      <xdr:col>15</xdr:col>
      <xdr:colOff>101600</xdr:colOff>
      <xdr:row>37</xdr:row>
      <xdr:rowOff>79401</xdr:rowOff>
    </xdr:to>
    <xdr:sp macro="" textlink="">
      <xdr:nvSpPr>
        <xdr:cNvPr id="82" name="楕円 81"/>
        <xdr:cNvSpPr/>
      </xdr:nvSpPr>
      <xdr:spPr>
        <a:xfrm>
          <a:off x="28575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70528</xdr:rowOff>
    </xdr:from>
    <xdr:ext cx="469744" cy="259045"/>
    <xdr:sp macro="" textlink="">
      <xdr:nvSpPr>
        <xdr:cNvPr id="83" name="テキスト ボックス 82"/>
        <xdr:cNvSpPr txBox="1"/>
      </xdr:nvSpPr>
      <xdr:spPr>
        <a:xfrm>
          <a:off x="2673428" y="64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86614</xdr:rowOff>
    </xdr:from>
    <xdr:to>
      <xdr:col>10</xdr:col>
      <xdr:colOff>165100</xdr:colOff>
      <xdr:row>37</xdr:row>
      <xdr:rowOff>16764</xdr:rowOff>
    </xdr:to>
    <xdr:sp macro="" textlink="">
      <xdr:nvSpPr>
        <xdr:cNvPr id="84" name="楕円 83"/>
        <xdr:cNvSpPr/>
      </xdr:nvSpPr>
      <xdr:spPr>
        <a:xfrm>
          <a:off x="1968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7891</xdr:rowOff>
    </xdr:from>
    <xdr:ext cx="469744" cy="259045"/>
    <xdr:sp macro="" textlink="">
      <xdr:nvSpPr>
        <xdr:cNvPr id="85" name="テキスト ボックス 84"/>
        <xdr:cNvSpPr txBox="1"/>
      </xdr:nvSpPr>
      <xdr:spPr>
        <a:xfrm>
          <a:off x="1784428" y="63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144221</xdr:rowOff>
    </xdr:from>
    <xdr:to>
      <xdr:col>6</xdr:col>
      <xdr:colOff>38100</xdr:colOff>
      <xdr:row>36</xdr:row>
      <xdr:rowOff>74371</xdr:rowOff>
    </xdr:to>
    <xdr:sp macro="" textlink="">
      <xdr:nvSpPr>
        <xdr:cNvPr id="86" name="楕円 85"/>
        <xdr:cNvSpPr/>
      </xdr:nvSpPr>
      <xdr:spPr>
        <a:xfrm>
          <a:off x="10795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65498</xdr:rowOff>
    </xdr:from>
    <xdr:ext cx="469744" cy="259045"/>
    <xdr:sp macro="" textlink="">
      <xdr:nvSpPr>
        <xdr:cNvPr id="87" name="テキスト ボックス 86"/>
        <xdr:cNvSpPr txBox="1"/>
      </xdr:nvSpPr>
      <xdr:spPr>
        <a:xfrm>
          <a:off x="895428" y="62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154932</xdr:rowOff>
    </xdr:from>
    <xdr:to>
      <xdr:col>24</xdr:col>
      <xdr:colOff>63500</xdr:colOff>
      <xdr:row>57</xdr:row>
      <xdr:rowOff>13094</xdr:rowOff>
    </xdr:to>
    <xdr:cxnSp macro="">
      <xdr:nvCxnSpPr>
        <xdr:cNvPr id="116" name="直線コネクタ 115"/>
        <xdr:cNvCxnSpPr/>
      </xdr:nvCxnSpPr>
      <xdr:spPr>
        <a:xfrm flipV="1">
          <a:off x="3797300" y="9756132"/>
          <a:ext cx="838200" cy="2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156273</xdr:rowOff>
    </xdr:from>
    <xdr:to>
      <xdr:col>19</xdr:col>
      <xdr:colOff>177800</xdr:colOff>
      <xdr:row>57</xdr:row>
      <xdr:rowOff>13094</xdr:rowOff>
    </xdr:to>
    <xdr:cxnSp macro="">
      <xdr:nvCxnSpPr>
        <xdr:cNvPr id="119" name="直線コネクタ 118"/>
        <xdr:cNvCxnSpPr/>
      </xdr:nvCxnSpPr>
      <xdr:spPr>
        <a:xfrm>
          <a:off x="2908300" y="9757473"/>
          <a:ext cx="8890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126061</xdr:rowOff>
    </xdr:from>
    <xdr:to>
      <xdr:col>15</xdr:col>
      <xdr:colOff>50800</xdr:colOff>
      <xdr:row>56</xdr:row>
      <xdr:rowOff>156273</xdr:rowOff>
    </xdr:to>
    <xdr:cxnSp macro="">
      <xdr:nvCxnSpPr>
        <xdr:cNvPr id="122" name="直線コネクタ 121"/>
        <xdr:cNvCxnSpPr/>
      </xdr:nvCxnSpPr>
      <xdr:spPr>
        <a:xfrm>
          <a:off x="2019300" y="9727261"/>
          <a:ext cx="889000" cy="3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52421</xdr:rowOff>
    </xdr:from>
    <xdr:to>
      <xdr:col>10</xdr:col>
      <xdr:colOff>114300</xdr:colOff>
      <xdr:row>56</xdr:row>
      <xdr:rowOff>126061</xdr:rowOff>
    </xdr:to>
    <xdr:cxnSp macro="">
      <xdr:nvCxnSpPr>
        <xdr:cNvPr id="125" name="直線コネクタ 124"/>
        <xdr:cNvCxnSpPr/>
      </xdr:nvCxnSpPr>
      <xdr:spPr>
        <a:xfrm>
          <a:off x="1130300" y="9653621"/>
          <a:ext cx="889000" cy="7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104132</xdr:rowOff>
    </xdr:from>
    <xdr:to>
      <xdr:col>24</xdr:col>
      <xdr:colOff>114300</xdr:colOff>
      <xdr:row>57</xdr:row>
      <xdr:rowOff>34282</xdr:rowOff>
    </xdr:to>
    <xdr:sp macro="" textlink="">
      <xdr:nvSpPr>
        <xdr:cNvPr id="135" name="楕円 134"/>
        <xdr:cNvSpPr/>
      </xdr:nvSpPr>
      <xdr:spPr>
        <a:xfrm>
          <a:off x="4584700" y="9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82559</xdr:rowOff>
    </xdr:from>
    <xdr:ext cx="534377" cy="259045"/>
    <xdr:sp macro="" textlink="">
      <xdr:nvSpPr>
        <xdr:cNvPr id="136" name="総務費該当値テキスト"/>
        <xdr:cNvSpPr txBox="1"/>
      </xdr:nvSpPr>
      <xdr:spPr>
        <a:xfrm>
          <a:off x="4686300" y="96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133744</xdr:rowOff>
    </xdr:from>
    <xdr:to>
      <xdr:col>20</xdr:col>
      <xdr:colOff>38100</xdr:colOff>
      <xdr:row>57</xdr:row>
      <xdr:rowOff>63894</xdr:rowOff>
    </xdr:to>
    <xdr:sp macro="" textlink="">
      <xdr:nvSpPr>
        <xdr:cNvPr id="137" name="楕円 136"/>
        <xdr:cNvSpPr/>
      </xdr:nvSpPr>
      <xdr:spPr>
        <a:xfrm>
          <a:off x="3746500" y="97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55021</xdr:rowOff>
    </xdr:from>
    <xdr:ext cx="534377" cy="259045"/>
    <xdr:sp macro="" textlink="">
      <xdr:nvSpPr>
        <xdr:cNvPr id="138" name="テキスト ボックス 137"/>
        <xdr:cNvSpPr txBox="1"/>
      </xdr:nvSpPr>
      <xdr:spPr>
        <a:xfrm>
          <a:off x="3530111" y="98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105473</xdr:rowOff>
    </xdr:from>
    <xdr:to>
      <xdr:col>15</xdr:col>
      <xdr:colOff>101600</xdr:colOff>
      <xdr:row>57</xdr:row>
      <xdr:rowOff>35623</xdr:rowOff>
    </xdr:to>
    <xdr:sp macro="" textlink="">
      <xdr:nvSpPr>
        <xdr:cNvPr id="139" name="楕円 138"/>
        <xdr:cNvSpPr/>
      </xdr:nvSpPr>
      <xdr:spPr>
        <a:xfrm>
          <a:off x="2857500" y="97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26750</xdr:rowOff>
    </xdr:from>
    <xdr:ext cx="534377" cy="259045"/>
    <xdr:sp macro="" textlink="">
      <xdr:nvSpPr>
        <xdr:cNvPr id="140" name="テキスト ボックス 139"/>
        <xdr:cNvSpPr txBox="1"/>
      </xdr:nvSpPr>
      <xdr:spPr>
        <a:xfrm>
          <a:off x="2641111" y="97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75261</xdr:rowOff>
    </xdr:from>
    <xdr:to>
      <xdr:col>10</xdr:col>
      <xdr:colOff>165100</xdr:colOff>
      <xdr:row>57</xdr:row>
      <xdr:rowOff>5411</xdr:rowOff>
    </xdr:to>
    <xdr:sp macro="" textlink="">
      <xdr:nvSpPr>
        <xdr:cNvPr id="141" name="楕円 140"/>
        <xdr:cNvSpPr/>
      </xdr:nvSpPr>
      <xdr:spPr>
        <a:xfrm>
          <a:off x="1968500" y="96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167988</xdr:rowOff>
    </xdr:from>
    <xdr:ext cx="534377" cy="259045"/>
    <xdr:sp macro="" textlink="">
      <xdr:nvSpPr>
        <xdr:cNvPr id="142" name="テキスト ボックス 141"/>
        <xdr:cNvSpPr txBox="1"/>
      </xdr:nvSpPr>
      <xdr:spPr>
        <a:xfrm>
          <a:off x="1752111" y="97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1621</xdr:rowOff>
    </xdr:from>
    <xdr:to>
      <xdr:col>6</xdr:col>
      <xdr:colOff>38100</xdr:colOff>
      <xdr:row>56</xdr:row>
      <xdr:rowOff>103221</xdr:rowOff>
    </xdr:to>
    <xdr:sp macro="" textlink="">
      <xdr:nvSpPr>
        <xdr:cNvPr id="143" name="楕円 142"/>
        <xdr:cNvSpPr/>
      </xdr:nvSpPr>
      <xdr:spPr>
        <a:xfrm>
          <a:off x="1079500" y="960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94348</xdr:rowOff>
    </xdr:from>
    <xdr:ext cx="534377" cy="259045"/>
    <xdr:sp macro="" textlink="">
      <xdr:nvSpPr>
        <xdr:cNvPr id="144" name="テキスト ボックス 143"/>
        <xdr:cNvSpPr txBox="1"/>
      </xdr:nvSpPr>
      <xdr:spPr>
        <a:xfrm>
          <a:off x="863111" y="969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8840</xdr:rowOff>
    </xdr:from>
    <xdr:to>
      <xdr:col>24</xdr:col>
      <xdr:colOff>63500</xdr:colOff>
      <xdr:row>78</xdr:row>
      <xdr:rowOff>45492</xdr:rowOff>
    </xdr:to>
    <xdr:cxnSp macro="">
      <xdr:nvCxnSpPr>
        <xdr:cNvPr id="174" name="直線コネクタ 173"/>
        <xdr:cNvCxnSpPr/>
      </xdr:nvCxnSpPr>
      <xdr:spPr>
        <a:xfrm flipV="1">
          <a:off x="3797300" y="13381940"/>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26251</xdr:rowOff>
    </xdr:from>
    <xdr:to>
      <xdr:col>19</xdr:col>
      <xdr:colOff>177800</xdr:colOff>
      <xdr:row>78</xdr:row>
      <xdr:rowOff>45492</xdr:rowOff>
    </xdr:to>
    <xdr:cxnSp macro="">
      <xdr:nvCxnSpPr>
        <xdr:cNvPr id="177" name="直線コネクタ 176"/>
        <xdr:cNvCxnSpPr/>
      </xdr:nvCxnSpPr>
      <xdr:spPr>
        <a:xfrm>
          <a:off x="2908300" y="13399351"/>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26251</xdr:rowOff>
    </xdr:from>
    <xdr:to>
      <xdr:col>15</xdr:col>
      <xdr:colOff>50800</xdr:colOff>
      <xdr:row>78</xdr:row>
      <xdr:rowOff>91960</xdr:rowOff>
    </xdr:to>
    <xdr:cxnSp macro="">
      <xdr:nvCxnSpPr>
        <xdr:cNvPr id="180" name="直線コネクタ 179"/>
        <xdr:cNvCxnSpPr/>
      </xdr:nvCxnSpPr>
      <xdr:spPr>
        <a:xfrm flipV="1">
          <a:off x="2019300" y="13399351"/>
          <a:ext cx="889000" cy="6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91960</xdr:rowOff>
    </xdr:from>
    <xdr:to>
      <xdr:col>10</xdr:col>
      <xdr:colOff>114300</xdr:colOff>
      <xdr:row>79</xdr:row>
      <xdr:rowOff>36588</xdr:rowOff>
    </xdr:to>
    <xdr:cxnSp macro="">
      <xdr:nvCxnSpPr>
        <xdr:cNvPr id="183" name="直線コネクタ 182"/>
        <xdr:cNvCxnSpPr/>
      </xdr:nvCxnSpPr>
      <xdr:spPr>
        <a:xfrm flipV="1">
          <a:off x="1130300" y="13465060"/>
          <a:ext cx="889000" cy="1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129490</xdr:rowOff>
    </xdr:from>
    <xdr:to>
      <xdr:col>24</xdr:col>
      <xdr:colOff>114300</xdr:colOff>
      <xdr:row>78</xdr:row>
      <xdr:rowOff>59640</xdr:rowOff>
    </xdr:to>
    <xdr:sp macro="" textlink="">
      <xdr:nvSpPr>
        <xdr:cNvPr id="193" name="楕円 192"/>
        <xdr:cNvSpPr/>
      </xdr:nvSpPr>
      <xdr:spPr>
        <a:xfrm>
          <a:off x="4584700" y="133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44417</xdr:rowOff>
    </xdr:from>
    <xdr:ext cx="599010" cy="259045"/>
    <xdr:sp macro="" textlink="">
      <xdr:nvSpPr>
        <xdr:cNvPr id="194" name="民生費該当値テキスト"/>
        <xdr:cNvSpPr txBox="1"/>
      </xdr:nvSpPr>
      <xdr:spPr>
        <a:xfrm>
          <a:off x="4686300" y="1324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166142</xdr:rowOff>
    </xdr:from>
    <xdr:to>
      <xdr:col>20</xdr:col>
      <xdr:colOff>38100</xdr:colOff>
      <xdr:row>78</xdr:row>
      <xdr:rowOff>96292</xdr:rowOff>
    </xdr:to>
    <xdr:sp macro="" textlink="">
      <xdr:nvSpPr>
        <xdr:cNvPr id="195" name="楕円 194"/>
        <xdr:cNvSpPr/>
      </xdr:nvSpPr>
      <xdr:spPr>
        <a:xfrm>
          <a:off x="3746500" y="133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87419</xdr:rowOff>
    </xdr:from>
    <xdr:ext cx="599010" cy="259045"/>
    <xdr:sp macro="" textlink="">
      <xdr:nvSpPr>
        <xdr:cNvPr id="196" name="テキスト ボックス 195"/>
        <xdr:cNvSpPr txBox="1"/>
      </xdr:nvSpPr>
      <xdr:spPr>
        <a:xfrm>
          <a:off x="3497795" y="1346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146901</xdr:rowOff>
    </xdr:from>
    <xdr:to>
      <xdr:col>15</xdr:col>
      <xdr:colOff>101600</xdr:colOff>
      <xdr:row>78</xdr:row>
      <xdr:rowOff>77051</xdr:rowOff>
    </xdr:to>
    <xdr:sp macro="" textlink="">
      <xdr:nvSpPr>
        <xdr:cNvPr id="197" name="楕円 196"/>
        <xdr:cNvSpPr/>
      </xdr:nvSpPr>
      <xdr:spPr>
        <a:xfrm>
          <a:off x="2857500" y="1334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68178</xdr:rowOff>
    </xdr:from>
    <xdr:ext cx="599010" cy="259045"/>
    <xdr:sp macro="" textlink="">
      <xdr:nvSpPr>
        <xdr:cNvPr id="198" name="テキスト ボックス 197"/>
        <xdr:cNvSpPr txBox="1"/>
      </xdr:nvSpPr>
      <xdr:spPr>
        <a:xfrm>
          <a:off x="2608795" y="1344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41160</xdr:rowOff>
    </xdr:from>
    <xdr:to>
      <xdr:col>10</xdr:col>
      <xdr:colOff>165100</xdr:colOff>
      <xdr:row>78</xdr:row>
      <xdr:rowOff>142760</xdr:rowOff>
    </xdr:to>
    <xdr:sp macro="" textlink="">
      <xdr:nvSpPr>
        <xdr:cNvPr id="199" name="楕円 198"/>
        <xdr:cNvSpPr/>
      </xdr:nvSpPr>
      <xdr:spPr>
        <a:xfrm>
          <a:off x="1968500" y="134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133887</xdr:rowOff>
    </xdr:from>
    <xdr:ext cx="599010" cy="259045"/>
    <xdr:sp macro="" textlink="">
      <xdr:nvSpPr>
        <xdr:cNvPr id="200" name="テキスト ボックス 199"/>
        <xdr:cNvSpPr txBox="1"/>
      </xdr:nvSpPr>
      <xdr:spPr>
        <a:xfrm>
          <a:off x="1719795" y="1350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157238</xdr:rowOff>
    </xdr:from>
    <xdr:to>
      <xdr:col>6</xdr:col>
      <xdr:colOff>38100</xdr:colOff>
      <xdr:row>79</xdr:row>
      <xdr:rowOff>87388</xdr:rowOff>
    </xdr:to>
    <xdr:sp macro="" textlink="">
      <xdr:nvSpPr>
        <xdr:cNvPr id="201" name="楕円 200"/>
        <xdr:cNvSpPr/>
      </xdr:nvSpPr>
      <xdr:spPr>
        <a:xfrm>
          <a:off x="1079500" y="135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78515</xdr:rowOff>
    </xdr:from>
    <xdr:ext cx="599010" cy="259045"/>
    <xdr:sp macro="" textlink="">
      <xdr:nvSpPr>
        <xdr:cNvPr id="202" name="テキスト ボックス 201"/>
        <xdr:cNvSpPr txBox="1"/>
      </xdr:nvSpPr>
      <xdr:spPr>
        <a:xfrm>
          <a:off x="830795" y="1362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52324</xdr:rowOff>
    </xdr:from>
    <xdr:to>
      <xdr:col>24</xdr:col>
      <xdr:colOff>63500</xdr:colOff>
      <xdr:row>97</xdr:row>
      <xdr:rowOff>58928</xdr:rowOff>
    </xdr:to>
    <xdr:cxnSp macro="">
      <xdr:nvCxnSpPr>
        <xdr:cNvPr id="231" name="直線コネクタ 230"/>
        <xdr:cNvCxnSpPr/>
      </xdr:nvCxnSpPr>
      <xdr:spPr>
        <a:xfrm flipV="1">
          <a:off x="3797300" y="16511524"/>
          <a:ext cx="838200" cy="1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58928</xdr:rowOff>
    </xdr:from>
    <xdr:to>
      <xdr:col>19</xdr:col>
      <xdr:colOff>177800</xdr:colOff>
      <xdr:row>97</xdr:row>
      <xdr:rowOff>87973</xdr:rowOff>
    </xdr:to>
    <xdr:cxnSp macro="">
      <xdr:nvCxnSpPr>
        <xdr:cNvPr id="234" name="直線コネクタ 233"/>
        <xdr:cNvCxnSpPr/>
      </xdr:nvCxnSpPr>
      <xdr:spPr>
        <a:xfrm flipV="1">
          <a:off x="2908300" y="16689578"/>
          <a:ext cx="889000" cy="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75743</xdr:rowOff>
    </xdr:from>
    <xdr:to>
      <xdr:col>15</xdr:col>
      <xdr:colOff>50800</xdr:colOff>
      <xdr:row>97</xdr:row>
      <xdr:rowOff>87973</xdr:rowOff>
    </xdr:to>
    <xdr:cxnSp macro="">
      <xdr:nvCxnSpPr>
        <xdr:cNvPr id="237" name="直線コネクタ 236"/>
        <xdr:cNvCxnSpPr/>
      </xdr:nvCxnSpPr>
      <xdr:spPr>
        <a:xfrm>
          <a:off x="2019300" y="16706393"/>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68974</xdr:rowOff>
    </xdr:from>
    <xdr:to>
      <xdr:col>10</xdr:col>
      <xdr:colOff>114300</xdr:colOff>
      <xdr:row>97</xdr:row>
      <xdr:rowOff>75743</xdr:rowOff>
    </xdr:to>
    <xdr:cxnSp macro="">
      <xdr:nvCxnSpPr>
        <xdr:cNvPr id="240" name="直線コネクタ 239"/>
        <xdr:cNvCxnSpPr/>
      </xdr:nvCxnSpPr>
      <xdr:spPr>
        <a:xfrm>
          <a:off x="1130300" y="16699624"/>
          <a:ext cx="889000" cy="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1524</xdr:rowOff>
    </xdr:from>
    <xdr:to>
      <xdr:col>24</xdr:col>
      <xdr:colOff>114300</xdr:colOff>
      <xdr:row>96</xdr:row>
      <xdr:rowOff>103124</xdr:rowOff>
    </xdr:to>
    <xdr:sp macro="" textlink="">
      <xdr:nvSpPr>
        <xdr:cNvPr id="250" name="楕円 249"/>
        <xdr:cNvSpPr/>
      </xdr:nvSpPr>
      <xdr:spPr>
        <a:xfrm>
          <a:off x="4584700" y="1646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151401</xdr:rowOff>
    </xdr:from>
    <xdr:ext cx="534377" cy="259045"/>
    <xdr:sp macro="" textlink="">
      <xdr:nvSpPr>
        <xdr:cNvPr id="251" name="衛生費該当値テキスト"/>
        <xdr:cNvSpPr txBox="1"/>
      </xdr:nvSpPr>
      <xdr:spPr>
        <a:xfrm>
          <a:off x="4686300" y="1643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8128</xdr:rowOff>
    </xdr:from>
    <xdr:to>
      <xdr:col>20</xdr:col>
      <xdr:colOff>38100</xdr:colOff>
      <xdr:row>97</xdr:row>
      <xdr:rowOff>109728</xdr:rowOff>
    </xdr:to>
    <xdr:sp macro="" textlink="">
      <xdr:nvSpPr>
        <xdr:cNvPr id="252" name="楕円 251"/>
        <xdr:cNvSpPr/>
      </xdr:nvSpPr>
      <xdr:spPr>
        <a:xfrm>
          <a:off x="3746500" y="1663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100855</xdr:rowOff>
    </xdr:from>
    <xdr:ext cx="534377" cy="259045"/>
    <xdr:sp macro="" textlink="">
      <xdr:nvSpPr>
        <xdr:cNvPr id="253" name="テキスト ボックス 252"/>
        <xdr:cNvSpPr txBox="1"/>
      </xdr:nvSpPr>
      <xdr:spPr>
        <a:xfrm>
          <a:off x="3530111" y="1673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37173</xdr:rowOff>
    </xdr:from>
    <xdr:to>
      <xdr:col>15</xdr:col>
      <xdr:colOff>101600</xdr:colOff>
      <xdr:row>97</xdr:row>
      <xdr:rowOff>138773</xdr:rowOff>
    </xdr:to>
    <xdr:sp macro="" textlink="">
      <xdr:nvSpPr>
        <xdr:cNvPr id="254" name="楕円 253"/>
        <xdr:cNvSpPr/>
      </xdr:nvSpPr>
      <xdr:spPr>
        <a:xfrm>
          <a:off x="2857500" y="166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129900</xdr:rowOff>
    </xdr:from>
    <xdr:ext cx="534377" cy="259045"/>
    <xdr:sp macro="" textlink="">
      <xdr:nvSpPr>
        <xdr:cNvPr id="255" name="テキスト ボックス 254"/>
        <xdr:cNvSpPr txBox="1"/>
      </xdr:nvSpPr>
      <xdr:spPr>
        <a:xfrm>
          <a:off x="2641111" y="1676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24943</xdr:rowOff>
    </xdr:from>
    <xdr:to>
      <xdr:col>10</xdr:col>
      <xdr:colOff>165100</xdr:colOff>
      <xdr:row>97</xdr:row>
      <xdr:rowOff>126543</xdr:rowOff>
    </xdr:to>
    <xdr:sp macro="" textlink="">
      <xdr:nvSpPr>
        <xdr:cNvPr id="256" name="楕円 255"/>
        <xdr:cNvSpPr/>
      </xdr:nvSpPr>
      <xdr:spPr>
        <a:xfrm>
          <a:off x="1968500" y="166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117670</xdr:rowOff>
    </xdr:from>
    <xdr:ext cx="534377" cy="259045"/>
    <xdr:sp macro="" textlink="">
      <xdr:nvSpPr>
        <xdr:cNvPr id="257" name="テキスト ボックス 256"/>
        <xdr:cNvSpPr txBox="1"/>
      </xdr:nvSpPr>
      <xdr:spPr>
        <a:xfrm>
          <a:off x="1752111" y="1674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18174</xdr:rowOff>
    </xdr:from>
    <xdr:to>
      <xdr:col>6</xdr:col>
      <xdr:colOff>38100</xdr:colOff>
      <xdr:row>97</xdr:row>
      <xdr:rowOff>119774</xdr:rowOff>
    </xdr:to>
    <xdr:sp macro="" textlink="">
      <xdr:nvSpPr>
        <xdr:cNvPr id="258" name="楕円 257"/>
        <xdr:cNvSpPr/>
      </xdr:nvSpPr>
      <xdr:spPr>
        <a:xfrm>
          <a:off x="1079500" y="166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110901</xdr:rowOff>
    </xdr:from>
    <xdr:ext cx="534377" cy="259045"/>
    <xdr:sp macro="" textlink="">
      <xdr:nvSpPr>
        <xdr:cNvPr id="259" name="テキスト ボックス 258"/>
        <xdr:cNvSpPr txBox="1"/>
      </xdr:nvSpPr>
      <xdr:spPr>
        <a:xfrm>
          <a:off x="863111" y="1674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122555</xdr:rowOff>
    </xdr:from>
    <xdr:to>
      <xdr:col>55</xdr:col>
      <xdr:colOff>0</xdr:colOff>
      <xdr:row>37</xdr:row>
      <xdr:rowOff>124841</xdr:rowOff>
    </xdr:to>
    <xdr:cxnSp macro="">
      <xdr:nvCxnSpPr>
        <xdr:cNvPr id="288" name="直線コネクタ 287"/>
        <xdr:cNvCxnSpPr/>
      </xdr:nvCxnSpPr>
      <xdr:spPr>
        <a:xfrm flipV="1">
          <a:off x="9639300" y="646620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122936</xdr:rowOff>
    </xdr:from>
    <xdr:to>
      <xdr:col>50</xdr:col>
      <xdr:colOff>114300</xdr:colOff>
      <xdr:row>37</xdr:row>
      <xdr:rowOff>124841</xdr:rowOff>
    </xdr:to>
    <xdr:cxnSp macro="">
      <xdr:nvCxnSpPr>
        <xdr:cNvPr id="291" name="直線コネクタ 290"/>
        <xdr:cNvCxnSpPr/>
      </xdr:nvCxnSpPr>
      <xdr:spPr>
        <a:xfrm>
          <a:off x="8750300" y="646658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83693</xdr:rowOff>
    </xdr:from>
    <xdr:to>
      <xdr:col>45</xdr:col>
      <xdr:colOff>177800</xdr:colOff>
      <xdr:row>37</xdr:row>
      <xdr:rowOff>122936</xdr:rowOff>
    </xdr:to>
    <xdr:cxnSp macro="">
      <xdr:nvCxnSpPr>
        <xdr:cNvPr id="294" name="直線コネクタ 293"/>
        <xdr:cNvCxnSpPr/>
      </xdr:nvCxnSpPr>
      <xdr:spPr>
        <a:xfrm>
          <a:off x="7861300" y="6427343"/>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83693</xdr:rowOff>
    </xdr:from>
    <xdr:to>
      <xdr:col>41</xdr:col>
      <xdr:colOff>50800</xdr:colOff>
      <xdr:row>37</xdr:row>
      <xdr:rowOff>85979</xdr:rowOff>
    </xdr:to>
    <xdr:cxnSp macro="">
      <xdr:nvCxnSpPr>
        <xdr:cNvPr id="297" name="直線コネクタ 296"/>
        <xdr:cNvCxnSpPr/>
      </xdr:nvCxnSpPr>
      <xdr:spPr>
        <a:xfrm flipV="1">
          <a:off x="6972300" y="642734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71755</xdr:rowOff>
    </xdr:from>
    <xdr:to>
      <xdr:col>55</xdr:col>
      <xdr:colOff>50800</xdr:colOff>
      <xdr:row>38</xdr:row>
      <xdr:rowOff>1905</xdr:rowOff>
    </xdr:to>
    <xdr:sp macro="" textlink="">
      <xdr:nvSpPr>
        <xdr:cNvPr id="307" name="楕円 306"/>
        <xdr:cNvSpPr/>
      </xdr:nvSpPr>
      <xdr:spPr>
        <a:xfrm>
          <a:off x="104267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50182</xdr:rowOff>
    </xdr:from>
    <xdr:ext cx="378565" cy="259045"/>
    <xdr:sp macro="" textlink="">
      <xdr:nvSpPr>
        <xdr:cNvPr id="308" name="労働費該当値テキスト"/>
        <xdr:cNvSpPr txBox="1"/>
      </xdr:nvSpPr>
      <xdr:spPr>
        <a:xfrm>
          <a:off x="10528300" y="6393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74041</xdr:rowOff>
    </xdr:from>
    <xdr:to>
      <xdr:col>50</xdr:col>
      <xdr:colOff>165100</xdr:colOff>
      <xdr:row>38</xdr:row>
      <xdr:rowOff>4190</xdr:rowOff>
    </xdr:to>
    <xdr:sp macro="" textlink="">
      <xdr:nvSpPr>
        <xdr:cNvPr id="309" name="楕円 308"/>
        <xdr:cNvSpPr/>
      </xdr:nvSpPr>
      <xdr:spPr>
        <a:xfrm>
          <a:off x="9588500" y="6417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20718</xdr:rowOff>
    </xdr:from>
    <xdr:ext cx="378565" cy="259045"/>
    <xdr:sp macro="" textlink="">
      <xdr:nvSpPr>
        <xdr:cNvPr id="310" name="テキスト ボックス 309"/>
        <xdr:cNvSpPr txBox="1"/>
      </xdr:nvSpPr>
      <xdr:spPr>
        <a:xfrm>
          <a:off x="9450017" y="619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72136</xdr:rowOff>
    </xdr:from>
    <xdr:to>
      <xdr:col>46</xdr:col>
      <xdr:colOff>38100</xdr:colOff>
      <xdr:row>38</xdr:row>
      <xdr:rowOff>2286</xdr:rowOff>
    </xdr:to>
    <xdr:sp macro="" textlink="">
      <xdr:nvSpPr>
        <xdr:cNvPr id="311" name="楕円 310"/>
        <xdr:cNvSpPr/>
      </xdr:nvSpPr>
      <xdr:spPr>
        <a:xfrm>
          <a:off x="8699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164863</xdr:rowOff>
    </xdr:from>
    <xdr:ext cx="378565" cy="259045"/>
    <xdr:sp macro="" textlink="">
      <xdr:nvSpPr>
        <xdr:cNvPr id="312" name="テキスト ボックス 311"/>
        <xdr:cNvSpPr txBox="1"/>
      </xdr:nvSpPr>
      <xdr:spPr>
        <a:xfrm>
          <a:off x="8561017" y="6508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32893</xdr:rowOff>
    </xdr:from>
    <xdr:to>
      <xdr:col>41</xdr:col>
      <xdr:colOff>101600</xdr:colOff>
      <xdr:row>37</xdr:row>
      <xdr:rowOff>134493</xdr:rowOff>
    </xdr:to>
    <xdr:sp macro="" textlink="">
      <xdr:nvSpPr>
        <xdr:cNvPr id="313" name="楕円 312"/>
        <xdr:cNvSpPr/>
      </xdr:nvSpPr>
      <xdr:spPr>
        <a:xfrm>
          <a:off x="7810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151020</xdr:rowOff>
    </xdr:from>
    <xdr:ext cx="378565" cy="259045"/>
    <xdr:sp macro="" textlink="">
      <xdr:nvSpPr>
        <xdr:cNvPr id="314" name="テキスト ボックス 313"/>
        <xdr:cNvSpPr txBox="1"/>
      </xdr:nvSpPr>
      <xdr:spPr>
        <a:xfrm>
          <a:off x="7672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35179</xdr:rowOff>
    </xdr:from>
    <xdr:to>
      <xdr:col>36</xdr:col>
      <xdr:colOff>165100</xdr:colOff>
      <xdr:row>37</xdr:row>
      <xdr:rowOff>136779</xdr:rowOff>
    </xdr:to>
    <xdr:sp macro="" textlink="">
      <xdr:nvSpPr>
        <xdr:cNvPr id="315" name="楕円 314"/>
        <xdr:cNvSpPr/>
      </xdr:nvSpPr>
      <xdr:spPr>
        <a:xfrm>
          <a:off x="6921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127906</xdr:rowOff>
    </xdr:from>
    <xdr:ext cx="378565" cy="259045"/>
    <xdr:sp macro="" textlink="">
      <xdr:nvSpPr>
        <xdr:cNvPr id="316" name="テキスト ボックス 315"/>
        <xdr:cNvSpPr txBox="1"/>
      </xdr:nvSpPr>
      <xdr:spPr>
        <a:xfrm>
          <a:off x="6783017" y="647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47917</xdr:rowOff>
    </xdr:from>
    <xdr:to>
      <xdr:col>55</xdr:col>
      <xdr:colOff>0</xdr:colOff>
      <xdr:row>57</xdr:row>
      <xdr:rowOff>66510</xdr:rowOff>
    </xdr:to>
    <xdr:cxnSp macro="">
      <xdr:nvCxnSpPr>
        <xdr:cNvPr id="345" name="直線コネクタ 344"/>
        <xdr:cNvCxnSpPr/>
      </xdr:nvCxnSpPr>
      <xdr:spPr>
        <a:xfrm>
          <a:off x="9639300" y="9820567"/>
          <a:ext cx="8382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20790</xdr:rowOff>
    </xdr:from>
    <xdr:to>
      <xdr:col>50</xdr:col>
      <xdr:colOff>114300</xdr:colOff>
      <xdr:row>57</xdr:row>
      <xdr:rowOff>47917</xdr:rowOff>
    </xdr:to>
    <xdr:cxnSp macro="">
      <xdr:nvCxnSpPr>
        <xdr:cNvPr id="348" name="直線コネクタ 347"/>
        <xdr:cNvCxnSpPr/>
      </xdr:nvCxnSpPr>
      <xdr:spPr>
        <a:xfrm>
          <a:off x="8750300" y="9793440"/>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123717</xdr:rowOff>
    </xdr:from>
    <xdr:to>
      <xdr:col>45</xdr:col>
      <xdr:colOff>177800</xdr:colOff>
      <xdr:row>57</xdr:row>
      <xdr:rowOff>20790</xdr:rowOff>
    </xdr:to>
    <xdr:cxnSp macro="">
      <xdr:nvCxnSpPr>
        <xdr:cNvPr id="351" name="直線コネクタ 350"/>
        <xdr:cNvCxnSpPr/>
      </xdr:nvCxnSpPr>
      <xdr:spPr>
        <a:xfrm>
          <a:off x="7861300" y="9724917"/>
          <a:ext cx="889000" cy="6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70015</xdr:rowOff>
    </xdr:from>
    <xdr:to>
      <xdr:col>41</xdr:col>
      <xdr:colOff>50800</xdr:colOff>
      <xdr:row>56</xdr:row>
      <xdr:rowOff>123717</xdr:rowOff>
    </xdr:to>
    <xdr:cxnSp macro="">
      <xdr:nvCxnSpPr>
        <xdr:cNvPr id="354" name="直線コネクタ 353"/>
        <xdr:cNvCxnSpPr/>
      </xdr:nvCxnSpPr>
      <xdr:spPr>
        <a:xfrm>
          <a:off x="6972300" y="9671215"/>
          <a:ext cx="889000" cy="5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15710</xdr:rowOff>
    </xdr:from>
    <xdr:to>
      <xdr:col>55</xdr:col>
      <xdr:colOff>50800</xdr:colOff>
      <xdr:row>57</xdr:row>
      <xdr:rowOff>117310</xdr:rowOff>
    </xdr:to>
    <xdr:sp macro="" textlink="">
      <xdr:nvSpPr>
        <xdr:cNvPr id="364" name="楕円 363"/>
        <xdr:cNvSpPr/>
      </xdr:nvSpPr>
      <xdr:spPr>
        <a:xfrm>
          <a:off x="10426700" y="97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165587</xdr:rowOff>
    </xdr:from>
    <xdr:ext cx="534377" cy="259045"/>
    <xdr:sp macro="" textlink="">
      <xdr:nvSpPr>
        <xdr:cNvPr id="365" name="農林水産業費該当値テキスト"/>
        <xdr:cNvSpPr txBox="1"/>
      </xdr:nvSpPr>
      <xdr:spPr>
        <a:xfrm>
          <a:off x="10528300" y="976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168567</xdr:rowOff>
    </xdr:from>
    <xdr:to>
      <xdr:col>50</xdr:col>
      <xdr:colOff>165100</xdr:colOff>
      <xdr:row>57</xdr:row>
      <xdr:rowOff>98717</xdr:rowOff>
    </xdr:to>
    <xdr:sp macro="" textlink="">
      <xdr:nvSpPr>
        <xdr:cNvPr id="366" name="楕円 365"/>
        <xdr:cNvSpPr/>
      </xdr:nvSpPr>
      <xdr:spPr>
        <a:xfrm>
          <a:off x="9588500" y="97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89844</xdr:rowOff>
    </xdr:from>
    <xdr:ext cx="534377" cy="259045"/>
    <xdr:sp macro="" textlink="">
      <xdr:nvSpPr>
        <xdr:cNvPr id="367" name="テキスト ボックス 366"/>
        <xdr:cNvSpPr txBox="1"/>
      </xdr:nvSpPr>
      <xdr:spPr>
        <a:xfrm>
          <a:off x="9372111" y="98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141440</xdr:rowOff>
    </xdr:from>
    <xdr:to>
      <xdr:col>46</xdr:col>
      <xdr:colOff>38100</xdr:colOff>
      <xdr:row>57</xdr:row>
      <xdr:rowOff>71590</xdr:rowOff>
    </xdr:to>
    <xdr:sp macro="" textlink="">
      <xdr:nvSpPr>
        <xdr:cNvPr id="368" name="楕円 367"/>
        <xdr:cNvSpPr/>
      </xdr:nvSpPr>
      <xdr:spPr>
        <a:xfrm>
          <a:off x="8699500" y="97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62717</xdr:rowOff>
    </xdr:from>
    <xdr:ext cx="534377" cy="259045"/>
    <xdr:sp macro="" textlink="">
      <xdr:nvSpPr>
        <xdr:cNvPr id="369" name="テキスト ボックス 368"/>
        <xdr:cNvSpPr txBox="1"/>
      </xdr:nvSpPr>
      <xdr:spPr>
        <a:xfrm>
          <a:off x="8483111" y="98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72917</xdr:rowOff>
    </xdr:from>
    <xdr:to>
      <xdr:col>41</xdr:col>
      <xdr:colOff>101600</xdr:colOff>
      <xdr:row>57</xdr:row>
      <xdr:rowOff>3067</xdr:rowOff>
    </xdr:to>
    <xdr:sp macro="" textlink="">
      <xdr:nvSpPr>
        <xdr:cNvPr id="370" name="楕円 369"/>
        <xdr:cNvSpPr/>
      </xdr:nvSpPr>
      <xdr:spPr>
        <a:xfrm>
          <a:off x="7810500" y="96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19594</xdr:rowOff>
    </xdr:from>
    <xdr:ext cx="534377" cy="259045"/>
    <xdr:sp macro="" textlink="">
      <xdr:nvSpPr>
        <xdr:cNvPr id="371" name="テキスト ボックス 370"/>
        <xdr:cNvSpPr txBox="1"/>
      </xdr:nvSpPr>
      <xdr:spPr>
        <a:xfrm>
          <a:off x="7594111" y="94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19215</xdr:rowOff>
    </xdr:from>
    <xdr:to>
      <xdr:col>36</xdr:col>
      <xdr:colOff>165100</xdr:colOff>
      <xdr:row>56</xdr:row>
      <xdr:rowOff>120815</xdr:rowOff>
    </xdr:to>
    <xdr:sp macro="" textlink="">
      <xdr:nvSpPr>
        <xdr:cNvPr id="372" name="楕円 371"/>
        <xdr:cNvSpPr/>
      </xdr:nvSpPr>
      <xdr:spPr>
        <a:xfrm>
          <a:off x="6921500" y="96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111942</xdr:rowOff>
    </xdr:from>
    <xdr:ext cx="534377" cy="259045"/>
    <xdr:sp macro="" textlink="">
      <xdr:nvSpPr>
        <xdr:cNvPr id="373" name="テキスト ボックス 372"/>
        <xdr:cNvSpPr txBox="1"/>
      </xdr:nvSpPr>
      <xdr:spPr>
        <a:xfrm>
          <a:off x="6705111" y="971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26238</xdr:rowOff>
    </xdr:from>
    <xdr:to>
      <xdr:col>55</xdr:col>
      <xdr:colOff>0</xdr:colOff>
      <xdr:row>75</xdr:row>
      <xdr:rowOff>98323</xdr:rowOff>
    </xdr:to>
    <xdr:cxnSp macro="">
      <xdr:nvCxnSpPr>
        <xdr:cNvPr id="402" name="直線コネクタ 401"/>
        <xdr:cNvCxnSpPr/>
      </xdr:nvCxnSpPr>
      <xdr:spPr>
        <a:xfrm>
          <a:off x="9639300" y="12884988"/>
          <a:ext cx="838200" cy="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3683</xdr:rowOff>
    </xdr:from>
    <xdr:to>
      <xdr:col>50</xdr:col>
      <xdr:colOff>114300</xdr:colOff>
      <xdr:row>75</xdr:row>
      <xdr:rowOff>26238</xdr:rowOff>
    </xdr:to>
    <xdr:cxnSp macro="">
      <xdr:nvCxnSpPr>
        <xdr:cNvPr id="405" name="直線コネクタ 404"/>
        <xdr:cNvCxnSpPr/>
      </xdr:nvCxnSpPr>
      <xdr:spPr>
        <a:xfrm>
          <a:off x="8750300" y="12862433"/>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7" name="テキスト ボックス 406"/>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144463</xdr:rowOff>
    </xdr:from>
    <xdr:to>
      <xdr:col>45</xdr:col>
      <xdr:colOff>177800</xdr:colOff>
      <xdr:row>75</xdr:row>
      <xdr:rowOff>3683</xdr:rowOff>
    </xdr:to>
    <xdr:cxnSp macro="">
      <xdr:nvCxnSpPr>
        <xdr:cNvPr id="408" name="直線コネクタ 407"/>
        <xdr:cNvCxnSpPr/>
      </xdr:nvCxnSpPr>
      <xdr:spPr>
        <a:xfrm>
          <a:off x="7861300" y="12488863"/>
          <a:ext cx="889000" cy="37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0" name="テキスト ボックス 409"/>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144463</xdr:rowOff>
    </xdr:from>
    <xdr:to>
      <xdr:col>41</xdr:col>
      <xdr:colOff>50800</xdr:colOff>
      <xdr:row>74</xdr:row>
      <xdr:rowOff>33554</xdr:rowOff>
    </xdr:to>
    <xdr:cxnSp macro="">
      <xdr:nvCxnSpPr>
        <xdr:cNvPr id="411" name="直線コネクタ 410"/>
        <xdr:cNvCxnSpPr/>
      </xdr:nvCxnSpPr>
      <xdr:spPr>
        <a:xfrm flipV="1">
          <a:off x="6972300" y="12488863"/>
          <a:ext cx="889000" cy="2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3" name="テキスト ボックス 412"/>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76204</xdr:rowOff>
    </xdr:from>
    <xdr:ext cx="534377" cy="259045"/>
    <xdr:sp macro="" textlink="">
      <xdr:nvSpPr>
        <xdr:cNvPr id="415" name="テキスト ボックス 414"/>
        <xdr:cNvSpPr txBox="1"/>
      </xdr:nvSpPr>
      <xdr:spPr>
        <a:xfrm>
          <a:off x="6705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47523</xdr:rowOff>
    </xdr:from>
    <xdr:to>
      <xdr:col>55</xdr:col>
      <xdr:colOff>50800</xdr:colOff>
      <xdr:row>75</xdr:row>
      <xdr:rowOff>149123</xdr:rowOff>
    </xdr:to>
    <xdr:sp macro="" textlink="">
      <xdr:nvSpPr>
        <xdr:cNvPr id="421" name="楕円 420"/>
        <xdr:cNvSpPr/>
      </xdr:nvSpPr>
      <xdr:spPr>
        <a:xfrm>
          <a:off x="10426700" y="129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70400</xdr:rowOff>
    </xdr:from>
    <xdr:ext cx="534377" cy="259045"/>
    <xdr:sp macro="" textlink="">
      <xdr:nvSpPr>
        <xdr:cNvPr id="422" name="商工費該当値テキスト"/>
        <xdr:cNvSpPr txBox="1"/>
      </xdr:nvSpPr>
      <xdr:spPr>
        <a:xfrm>
          <a:off x="10528300" y="1275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146888</xdr:rowOff>
    </xdr:from>
    <xdr:to>
      <xdr:col>50</xdr:col>
      <xdr:colOff>165100</xdr:colOff>
      <xdr:row>75</xdr:row>
      <xdr:rowOff>77038</xdr:rowOff>
    </xdr:to>
    <xdr:sp macro="" textlink="">
      <xdr:nvSpPr>
        <xdr:cNvPr id="423" name="楕円 422"/>
        <xdr:cNvSpPr/>
      </xdr:nvSpPr>
      <xdr:spPr>
        <a:xfrm>
          <a:off x="9588500" y="128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93565</xdr:rowOff>
    </xdr:from>
    <xdr:ext cx="534377" cy="259045"/>
    <xdr:sp macro="" textlink="">
      <xdr:nvSpPr>
        <xdr:cNvPr id="424" name="テキスト ボックス 423"/>
        <xdr:cNvSpPr txBox="1"/>
      </xdr:nvSpPr>
      <xdr:spPr>
        <a:xfrm>
          <a:off x="9372111" y="126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124333</xdr:rowOff>
    </xdr:from>
    <xdr:to>
      <xdr:col>46</xdr:col>
      <xdr:colOff>38100</xdr:colOff>
      <xdr:row>75</xdr:row>
      <xdr:rowOff>54483</xdr:rowOff>
    </xdr:to>
    <xdr:sp macro="" textlink="">
      <xdr:nvSpPr>
        <xdr:cNvPr id="425" name="楕円 424"/>
        <xdr:cNvSpPr/>
      </xdr:nvSpPr>
      <xdr:spPr>
        <a:xfrm>
          <a:off x="8699500" y="128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71010</xdr:rowOff>
    </xdr:from>
    <xdr:ext cx="534377" cy="259045"/>
    <xdr:sp macro="" textlink="">
      <xdr:nvSpPr>
        <xdr:cNvPr id="426" name="テキスト ボックス 425"/>
        <xdr:cNvSpPr txBox="1"/>
      </xdr:nvSpPr>
      <xdr:spPr>
        <a:xfrm>
          <a:off x="8483111" y="125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93663</xdr:rowOff>
    </xdr:from>
    <xdr:to>
      <xdr:col>41</xdr:col>
      <xdr:colOff>101600</xdr:colOff>
      <xdr:row>73</xdr:row>
      <xdr:rowOff>23813</xdr:rowOff>
    </xdr:to>
    <xdr:sp macro="" textlink="">
      <xdr:nvSpPr>
        <xdr:cNvPr id="427" name="楕円 426"/>
        <xdr:cNvSpPr/>
      </xdr:nvSpPr>
      <xdr:spPr>
        <a:xfrm>
          <a:off x="7810500" y="124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40340</xdr:rowOff>
    </xdr:from>
    <xdr:ext cx="534377" cy="259045"/>
    <xdr:sp macro="" textlink="">
      <xdr:nvSpPr>
        <xdr:cNvPr id="428" name="テキスト ボックス 427"/>
        <xdr:cNvSpPr txBox="1"/>
      </xdr:nvSpPr>
      <xdr:spPr>
        <a:xfrm>
          <a:off x="7594111" y="12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154204</xdr:rowOff>
    </xdr:from>
    <xdr:to>
      <xdr:col>36</xdr:col>
      <xdr:colOff>165100</xdr:colOff>
      <xdr:row>74</xdr:row>
      <xdr:rowOff>84354</xdr:rowOff>
    </xdr:to>
    <xdr:sp macro="" textlink="">
      <xdr:nvSpPr>
        <xdr:cNvPr id="429" name="楕円 428"/>
        <xdr:cNvSpPr/>
      </xdr:nvSpPr>
      <xdr:spPr>
        <a:xfrm>
          <a:off x="6921500" y="1267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100881</xdr:rowOff>
    </xdr:from>
    <xdr:ext cx="534377" cy="259045"/>
    <xdr:sp macro="" textlink="">
      <xdr:nvSpPr>
        <xdr:cNvPr id="430" name="テキスト ボックス 429"/>
        <xdr:cNvSpPr txBox="1"/>
      </xdr:nvSpPr>
      <xdr:spPr>
        <a:xfrm>
          <a:off x="6705111" y="1244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47746</xdr:rowOff>
    </xdr:from>
    <xdr:to>
      <xdr:col>55</xdr:col>
      <xdr:colOff>0</xdr:colOff>
      <xdr:row>95</xdr:row>
      <xdr:rowOff>103448</xdr:rowOff>
    </xdr:to>
    <xdr:cxnSp macro="">
      <xdr:nvCxnSpPr>
        <xdr:cNvPr id="460" name="直線コネクタ 459"/>
        <xdr:cNvCxnSpPr/>
      </xdr:nvCxnSpPr>
      <xdr:spPr>
        <a:xfrm flipV="1">
          <a:off x="9639300" y="16335496"/>
          <a:ext cx="8382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103448</xdr:rowOff>
    </xdr:from>
    <xdr:to>
      <xdr:col>50</xdr:col>
      <xdr:colOff>114300</xdr:colOff>
      <xdr:row>96</xdr:row>
      <xdr:rowOff>28163</xdr:rowOff>
    </xdr:to>
    <xdr:cxnSp macro="">
      <xdr:nvCxnSpPr>
        <xdr:cNvPr id="463" name="直線コネクタ 462"/>
        <xdr:cNvCxnSpPr/>
      </xdr:nvCxnSpPr>
      <xdr:spPr>
        <a:xfrm flipV="1">
          <a:off x="8750300" y="16391198"/>
          <a:ext cx="889000" cy="9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5" name="テキスト ボックス 464"/>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28163</xdr:rowOff>
    </xdr:from>
    <xdr:to>
      <xdr:col>45</xdr:col>
      <xdr:colOff>177800</xdr:colOff>
      <xdr:row>96</xdr:row>
      <xdr:rowOff>56451</xdr:rowOff>
    </xdr:to>
    <xdr:cxnSp macro="">
      <xdr:nvCxnSpPr>
        <xdr:cNvPr id="466" name="直線コネクタ 465"/>
        <xdr:cNvCxnSpPr/>
      </xdr:nvCxnSpPr>
      <xdr:spPr>
        <a:xfrm flipV="1">
          <a:off x="7861300" y="16487363"/>
          <a:ext cx="889000" cy="2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148425</xdr:rowOff>
    </xdr:from>
    <xdr:to>
      <xdr:col>41</xdr:col>
      <xdr:colOff>50800</xdr:colOff>
      <xdr:row>96</xdr:row>
      <xdr:rowOff>56451</xdr:rowOff>
    </xdr:to>
    <xdr:cxnSp macro="">
      <xdr:nvCxnSpPr>
        <xdr:cNvPr id="469" name="直線コネクタ 468"/>
        <xdr:cNvCxnSpPr/>
      </xdr:nvCxnSpPr>
      <xdr:spPr>
        <a:xfrm>
          <a:off x="6972300" y="16436175"/>
          <a:ext cx="889000" cy="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168396</xdr:rowOff>
    </xdr:from>
    <xdr:to>
      <xdr:col>55</xdr:col>
      <xdr:colOff>50800</xdr:colOff>
      <xdr:row>95</xdr:row>
      <xdr:rowOff>98546</xdr:rowOff>
    </xdr:to>
    <xdr:sp macro="" textlink="">
      <xdr:nvSpPr>
        <xdr:cNvPr id="479" name="楕円 478"/>
        <xdr:cNvSpPr/>
      </xdr:nvSpPr>
      <xdr:spPr>
        <a:xfrm>
          <a:off x="10426700" y="162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19823</xdr:rowOff>
    </xdr:from>
    <xdr:ext cx="534377" cy="259045"/>
    <xdr:sp macro="" textlink="">
      <xdr:nvSpPr>
        <xdr:cNvPr id="480" name="土木費該当値テキスト"/>
        <xdr:cNvSpPr txBox="1"/>
      </xdr:nvSpPr>
      <xdr:spPr>
        <a:xfrm>
          <a:off x="10528300" y="161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52648</xdr:rowOff>
    </xdr:from>
    <xdr:to>
      <xdr:col>50</xdr:col>
      <xdr:colOff>165100</xdr:colOff>
      <xdr:row>95</xdr:row>
      <xdr:rowOff>154248</xdr:rowOff>
    </xdr:to>
    <xdr:sp macro="" textlink="">
      <xdr:nvSpPr>
        <xdr:cNvPr id="481" name="楕円 480"/>
        <xdr:cNvSpPr/>
      </xdr:nvSpPr>
      <xdr:spPr>
        <a:xfrm>
          <a:off x="9588500" y="163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170775</xdr:rowOff>
    </xdr:from>
    <xdr:ext cx="534377" cy="259045"/>
    <xdr:sp macro="" textlink="">
      <xdr:nvSpPr>
        <xdr:cNvPr id="482" name="テキスト ボックス 481"/>
        <xdr:cNvSpPr txBox="1"/>
      </xdr:nvSpPr>
      <xdr:spPr>
        <a:xfrm>
          <a:off x="9372111" y="1611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148813</xdr:rowOff>
    </xdr:from>
    <xdr:to>
      <xdr:col>46</xdr:col>
      <xdr:colOff>38100</xdr:colOff>
      <xdr:row>96</xdr:row>
      <xdr:rowOff>78963</xdr:rowOff>
    </xdr:to>
    <xdr:sp macro="" textlink="">
      <xdr:nvSpPr>
        <xdr:cNvPr id="483" name="楕円 482"/>
        <xdr:cNvSpPr/>
      </xdr:nvSpPr>
      <xdr:spPr>
        <a:xfrm>
          <a:off x="8699500" y="164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70090</xdr:rowOff>
    </xdr:from>
    <xdr:ext cx="534377" cy="259045"/>
    <xdr:sp macro="" textlink="">
      <xdr:nvSpPr>
        <xdr:cNvPr id="484" name="テキスト ボックス 483"/>
        <xdr:cNvSpPr txBox="1"/>
      </xdr:nvSpPr>
      <xdr:spPr>
        <a:xfrm>
          <a:off x="8483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5651</xdr:rowOff>
    </xdr:from>
    <xdr:to>
      <xdr:col>41</xdr:col>
      <xdr:colOff>101600</xdr:colOff>
      <xdr:row>96</xdr:row>
      <xdr:rowOff>107251</xdr:rowOff>
    </xdr:to>
    <xdr:sp macro="" textlink="">
      <xdr:nvSpPr>
        <xdr:cNvPr id="485" name="楕円 484"/>
        <xdr:cNvSpPr/>
      </xdr:nvSpPr>
      <xdr:spPr>
        <a:xfrm>
          <a:off x="7810500" y="164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98378</xdr:rowOff>
    </xdr:from>
    <xdr:ext cx="534377" cy="259045"/>
    <xdr:sp macro="" textlink="">
      <xdr:nvSpPr>
        <xdr:cNvPr id="486" name="テキスト ボックス 485"/>
        <xdr:cNvSpPr txBox="1"/>
      </xdr:nvSpPr>
      <xdr:spPr>
        <a:xfrm>
          <a:off x="7594111" y="1655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97625</xdr:rowOff>
    </xdr:from>
    <xdr:to>
      <xdr:col>36</xdr:col>
      <xdr:colOff>165100</xdr:colOff>
      <xdr:row>96</xdr:row>
      <xdr:rowOff>27775</xdr:rowOff>
    </xdr:to>
    <xdr:sp macro="" textlink="">
      <xdr:nvSpPr>
        <xdr:cNvPr id="487" name="楕円 486"/>
        <xdr:cNvSpPr/>
      </xdr:nvSpPr>
      <xdr:spPr>
        <a:xfrm>
          <a:off x="6921500" y="163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18902</xdr:rowOff>
    </xdr:from>
    <xdr:ext cx="534377" cy="259045"/>
    <xdr:sp macro="" textlink="">
      <xdr:nvSpPr>
        <xdr:cNvPr id="488" name="テキスト ボックス 487"/>
        <xdr:cNvSpPr txBox="1"/>
      </xdr:nvSpPr>
      <xdr:spPr>
        <a:xfrm>
          <a:off x="6705111" y="164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100243</xdr:rowOff>
    </xdr:from>
    <xdr:to>
      <xdr:col>85</xdr:col>
      <xdr:colOff>127000</xdr:colOff>
      <xdr:row>37</xdr:row>
      <xdr:rowOff>129825</xdr:rowOff>
    </xdr:to>
    <xdr:cxnSp macro="">
      <xdr:nvCxnSpPr>
        <xdr:cNvPr id="516" name="直線コネクタ 515"/>
        <xdr:cNvCxnSpPr/>
      </xdr:nvCxnSpPr>
      <xdr:spPr>
        <a:xfrm flipV="1">
          <a:off x="15481300" y="6443893"/>
          <a:ext cx="838200" cy="2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129825</xdr:rowOff>
    </xdr:from>
    <xdr:to>
      <xdr:col>81</xdr:col>
      <xdr:colOff>50800</xdr:colOff>
      <xdr:row>37</xdr:row>
      <xdr:rowOff>167726</xdr:rowOff>
    </xdr:to>
    <xdr:cxnSp macro="">
      <xdr:nvCxnSpPr>
        <xdr:cNvPr id="519" name="直線コネクタ 518"/>
        <xdr:cNvCxnSpPr/>
      </xdr:nvCxnSpPr>
      <xdr:spPr>
        <a:xfrm flipV="1">
          <a:off x="14592300" y="6473475"/>
          <a:ext cx="8890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146375</xdr:rowOff>
    </xdr:from>
    <xdr:to>
      <xdr:col>76</xdr:col>
      <xdr:colOff>114300</xdr:colOff>
      <xdr:row>37</xdr:row>
      <xdr:rowOff>167726</xdr:rowOff>
    </xdr:to>
    <xdr:cxnSp macro="">
      <xdr:nvCxnSpPr>
        <xdr:cNvPr id="522" name="直線コネクタ 521"/>
        <xdr:cNvCxnSpPr/>
      </xdr:nvCxnSpPr>
      <xdr:spPr>
        <a:xfrm>
          <a:off x="13703300" y="6490025"/>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138328</xdr:rowOff>
    </xdr:from>
    <xdr:to>
      <xdr:col>71</xdr:col>
      <xdr:colOff>177800</xdr:colOff>
      <xdr:row>37</xdr:row>
      <xdr:rowOff>146375</xdr:rowOff>
    </xdr:to>
    <xdr:cxnSp macro="">
      <xdr:nvCxnSpPr>
        <xdr:cNvPr id="525" name="直線コネクタ 524"/>
        <xdr:cNvCxnSpPr/>
      </xdr:nvCxnSpPr>
      <xdr:spPr>
        <a:xfrm>
          <a:off x="12814300" y="6481978"/>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49443</xdr:rowOff>
    </xdr:from>
    <xdr:to>
      <xdr:col>85</xdr:col>
      <xdr:colOff>177800</xdr:colOff>
      <xdr:row>37</xdr:row>
      <xdr:rowOff>151043</xdr:rowOff>
    </xdr:to>
    <xdr:sp macro="" textlink="">
      <xdr:nvSpPr>
        <xdr:cNvPr id="535" name="楕円 534"/>
        <xdr:cNvSpPr/>
      </xdr:nvSpPr>
      <xdr:spPr>
        <a:xfrm>
          <a:off x="16268700" y="639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27870</xdr:rowOff>
    </xdr:from>
    <xdr:ext cx="534377" cy="259045"/>
    <xdr:sp macro="" textlink="">
      <xdr:nvSpPr>
        <xdr:cNvPr id="536" name="消防費該当値テキスト"/>
        <xdr:cNvSpPr txBox="1"/>
      </xdr:nvSpPr>
      <xdr:spPr>
        <a:xfrm>
          <a:off x="16370300" y="637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79025</xdr:rowOff>
    </xdr:from>
    <xdr:to>
      <xdr:col>81</xdr:col>
      <xdr:colOff>101600</xdr:colOff>
      <xdr:row>38</xdr:row>
      <xdr:rowOff>9175</xdr:rowOff>
    </xdr:to>
    <xdr:sp macro="" textlink="">
      <xdr:nvSpPr>
        <xdr:cNvPr id="537" name="楕円 536"/>
        <xdr:cNvSpPr/>
      </xdr:nvSpPr>
      <xdr:spPr>
        <a:xfrm>
          <a:off x="15430500" y="64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302</xdr:rowOff>
    </xdr:from>
    <xdr:ext cx="534377" cy="259045"/>
    <xdr:sp macro="" textlink="">
      <xdr:nvSpPr>
        <xdr:cNvPr id="538" name="テキスト ボックス 537"/>
        <xdr:cNvSpPr txBox="1"/>
      </xdr:nvSpPr>
      <xdr:spPr>
        <a:xfrm>
          <a:off x="15214111" y="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116926</xdr:rowOff>
    </xdr:from>
    <xdr:to>
      <xdr:col>76</xdr:col>
      <xdr:colOff>165100</xdr:colOff>
      <xdr:row>38</xdr:row>
      <xdr:rowOff>47076</xdr:rowOff>
    </xdr:to>
    <xdr:sp macro="" textlink="">
      <xdr:nvSpPr>
        <xdr:cNvPr id="539" name="楕円 538"/>
        <xdr:cNvSpPr/>
      </xdr:nvSpPr>
      <xdr:spPr>
        <a:xfrm>
          <a:off x="14541500" y="646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38203</xdr:rowOff>
    </xdr:from>
    <xdr:ext cx="534377" cy="259045"/>
    <xdr:sp macro="" textlink="">
      <xdr:nvSpPr>
        <xdr:cNvPr id="540" name="テキスト ボックス 539"/>
        <xdr:cNvSpPr txBox="1"/>
      </xdr:nvSpPr>
      <xdr:spPr>
        <a:xfrm>
          <a:off x="14325111" y="655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95575</xdr:rowOff>
    </xdr:from>
    <xdr:to>
      <xdr:col>72</xdr:col>
      <xdr:colOff>38100</xdr:colOff>
      <xdr:row>38</xdr:row>
      <xdr:rowOff>25726</xdr:rowOff>
    </xdr:to>
    <xdr:sp macro="" textlink="">
      <xdr:nvSpPr>
        <xdr:cNvPr id="541" name="楕円 540"/>
        <xdr:cNvSpPr/>
      </xdr:nvSpPr>
      <xdr:spPr>
        <a:xfrm>
          <a:off x="13652500" y="6439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16852</xdr:rowOff>
    </xdr:from>
    <xdr:ext cx="534377" cy="259045"/>
    <xdr:sp macro="" textlink="">
      <xdr:nvSpPr>
        <xdr:cNvPr id="542" name="テキスト ボックス 541"/>
        <xdr:cNvSpPr txBox="1"/>
      </xdr:nvSpPr>
      <xdr:spPr>
        <a:xfrm>
          <a:off x="13436111" y="653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87528</xdr:rowOff>
    </xdr:from>
    <xdr:to>
      <xdr:col>67</xdr:col>
      <xdr:colOff>101600</xdr:colOff>
      <xdr:row>38</xdr:row>
      <xdr:rowOff>17678</xdr:rowOff>
    </xdr:to>
    <xdr:sp macro="" textlink="">
      <xdr:nvSpPr>
        <xdr:cNvPr id="543" name="楕円 542"/>
        <xdr:cNvSpPr/>
      </xdr:nvSpPr>
      <xdr:spPr>
        <a:xfrm>
          <a:off x="12763500" y="64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8806</xdr:rowOff>
    </xdr:from>
    <xdr:ext cx="534377" cy="259045"/>
    <xdr:sp macro="" textlink="">
      <xdr:nvSpPr>
        <xdr:cNvPr id="544" name="テキスト ボックス 543"/>
        <xdr:cNvSpPr txBox="1"/>
      </xdr:nvSpPr>
      <xdr:spPr>
        <a:xfrm>
          <a:off x="12547111" y="65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92004</xdr:rowOff>
    </xdr:from>
    <xdr:to>
      <xdr:col>85</xdr:col>
      <xdr:colOff>127000</xdr:colOff>
      <xdr:row>58</xdr:row>
      <xdr:rowOff>2850</xdr:rowOff>
    </xdr:to>
    <xdr:cxnSp macro="">
      <xdr:nvCxnSpPr>
        <xdr:cNvPr id="576" name="直線コネクタ 575"/>
        <xdr:cNvCxnSpPr/>
      </xdr:nvCxnSpPr>
      <xdr:spPr>
        <a:xfrm flipV="1">
          <a:off x="15481300" y="986465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51542</xdr:rowOff>
    </xdr:from>
    <xdr:to>
      <xdr:col>81</xdr:col>
      <xdr:colOff>50800</xdr:colOff>
      <xdr:row>58</xdr:row>
      <xdr:rowOff>2850</xdr:rowOff>
    </xdr:to>
    <xdr:cxnSp macro="">
      <xdr:nvCxnSpPr>
        <xdr:cNvPr id="579" name="直線コネクタ 578"/>
        <xdr:cNvCxnSpPr/>
      </xdr:nvCxnSpPr>
      <xdr:spPr>
        <a:xfrm>
          <a:off x="14592300" y="9824192"/>
          <a:ext cx="889000" cy="1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51542</xdr:rowOff>
    </xdr:from>
    <xdr:to>
      <xdr:col>76</xdr:col>
      <xdr:colOff>114300</xdr:colOff>
      <xdr:row>57</xdr:row>
      <xdr:rowOff>83693</xdr:rowOff>
    </xdr:to>
    <xdr:cxnSp macro="">
      <xdr:nvCxnSpPr>
        <xdr:cNvPr id="582" name="直線コネクタ 581"/>
        <xdr:cNvCxnSpPr/>
      </xdr:nvCxnSpPr>
      <xdr:spPr>
        <a:xfrm flipV="1">
          <a:off x="13703300" y="9824192"/>
          <a:ext cx="889000" cy="3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29156</xdr:rowOff>
    </xdr:from>
    <xdr:to>
      <xdr:col>71</xdr:col>
      <xdr:colOff>177800</xdr:colOff>
      <xdr:row>57</xdr:row>
      <xdr:rowOff>83693</xdr:rowOff>
    </xdr:to>
    <xdr:cxnSp macro="">
      <xdr:nvCxnSpPr>
        <xdr:cNvPr id="585" name="直線コネクタ 584"/>
        <xdr:cNvCxnSpPr/>
      </xdr:nvCxnSpPr>
      <xdr:spPr>
        <a:xfrm>
          <a:off x="12814300" y="9801806"/>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41204</xdr:rowOff>
    </xdr:from>
    <xdr:to>
      <xdr:col>85</xdr:col>
      <xdr:colOff>177800</xdr:colOff>
      <xdr:row>57</xdr:row>
      <xdr:rowOff>142804</xdr:rowOff>
    </xdr:to>
    <xdr:sp macro="" textlink="">
      <xdr:nvSpPr>
        <xdr:cNvPr id="595" name="楕円 594"/>
        <xdr:cNvSpPr/>
      </xdr:nvSpPr>
      <xdr:spPr>
        <a:xfrm>
          <a:off x="16268700" y="981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19631</xdr:rowOff>
    </xdr:from>
    <xdr:ext cx="534377" cy="259045"/>
    <xdr:sp macro="" textlink="">
      <xdr:nvSpPr>
        <xdr:cNvPr id="596" name="教育費該当値テキスト"/>
        <xdr:cNvSpPr txBox="1"/>
      </xdr:nvSpPr>
      <xdr:spPr>
        <a:xfrm>
          <a:off x="16370300" y="979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123500</xdr:rowOff>
    </xdr:from>
    <xdr:to>
      <xdr:col>81</xdr:col>
      <xdr:colOff>101600</xdr:colOff>
      <xdr:row>58</xdr:row>
      <xdr:rowOff>53650</xdr:rowOff>
    </xdr:to>
    <xdr:sp macro="" textlink="">
      <xdr:nvSpPr>
        <xdr:cNvPr id="597" name="楕円 596"/>
        <xdr:cNvSpPr/>
      </xdr:nvSpPr>
      <xdr:spPr>
        <a:xfrm>
          <a:off x="15430500" y="98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44777</xdr:rowOff>
    </xdr:from>
    <xdr:ext cx="534377" cy="259045"/>
    <xdr:sp macro="" textlink="">
      <xdr:nvSpPr>
        <xdr:cNvPr id="598" name="テキスト ボックス 597"/>
        <xdr:cNvSpPr txBox="1"/>
      </xdr:nvSpPr>
      <xdr:spPr>
        <a:xfrm>
          <a:off x="15214111" y="998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742</xdr:rowOff>
    </xdr:from>
    <xdr:to>
      <xdr:col>76</xdr:col>
      <xdr:colOff>165100</xdr:colOff>
      <xdr:row>57</xdr:row>
      <xdr:rowOff>102342</xdr:rowOff>
    </xdr:to>
    <xdr:sp macro="" textlink="">
      <xdr:nvSpPr>
        <xdr:cNvPr id="599" name="楕円 598"/>
        <xdr:cNvSpPr/>
      </xdr:nvSpPr>
      <xdr:spPr>
        <a:xfrm>
          <a:off x="14541500" y="977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93469</xdr:rowOff>
    </xdr:from>
    <xdr:ext cx="534377" cy="259045"/>
    <xdr:sp macro="" textlink="">
      <xdr:nvSpPr>
        <xdr:cNvPr id="600" name="テキスト ボックス 599"/>
        <xdr:cNvSpPr txBox="1"/>
      </xdr:nvSpPr>
      <xdr:spPr>
        <a:xfrm>
          <a:off x="14325111" y="986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32893</xdr:rowOff>
    </xdr:from>
    <xdr:to>
      <xdr:col>72</xdr:col>
      <xdr:colOff>38100</xdr:colOff>
      <xdr:row>57</xdr:row>
      <xdr:rowOff>134493</xdr:rowOff>
    </xdr:to>
    <xdr:sp macro="" textlink="">
      <xdr:nvSpPr>
        <xdr:cNvPr id="601" name="楕円 600"/>
        <xdr:cNvSpPr/>
      </xdr:nvSpPr>
      <xdr:spPr>
        <a:xfrm>
          <a:off x="13652500" y="98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125620</xdr:rowOff>
    </xdr:from>
    <xdr:ext cx="534377" cy="259045"/>
    <xdr:sp macro="" textlink="">
      <xdr:nvSpPr>
        <xdr:cNvPr id="602" name="テキスト ボックス 601"/>
        <xdr:cNvSpPr txBox="1"/>
      </xdr:nvSpPr>
      <xdr:spPr>
        <a:xfrm>
          <a:off x="13436111" y="98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149806</xdr:rowOff>
    </xdr:from>
    <xdr:to>
      <xdr:col>67</xdr:col>
      <xdr:colOff>101600</xdr:colOff>
      <xdr:row>57</xdr:row>
      <xdr:rowOff>79956</xdr:rowOff>
    </xdr:to>
    <xdr:sp macro="" textlink="">
      <xdr:nvSpPr>
        <xdr:cNvPr id="603" name="楕円 602"/>
        <xdr:cNvSpPr/>
      </xdr:nvSpPr>
      <xdr:spPr>
        <a:xfrm>
          <a:off x="12763500" y="97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71083</xdr:rowOff>
    </xdr:from>
    <xdr:ext cx="534377" cy="259045"/>
    <xdr:sp macro="" textlink="">
      <xdr:nvSpPr>
        <xdr:cNvPr id="604" name="テキスト ボックス 603"/>
        <xdr:cNvSpPr txBox="1"/>
      </xdr:nvSpPr>
      <xdr:spPr>
        <a:xfrm>
          <a:off x="12547111" y="984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83857</xdr:rowOff>
    </xdr:from>
    <xdr:to>
      <xdr:col>85</xdr:col>
      <xdr:colOff>127000</xdr:colOff>
      <xdr:row>79</xdr:row>
      <xdr:rowOff>91704</xdr:rowOff>
    </xdr:to>
    <xdr:cxnSp macro="">
      <xdr:nvCxnSpPr>
        <xdr:cNvPr id="635" name="直線コネクタ 634"/>
        <xdr:cNvCxnSpPr/>
      </xdr:nvCxnSpPr>
      <xdr:spPr>
        <a:xfrm>
          <a:off x="15481300" y="13628407"/>
          <a:ext cx="838200" cy="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83857</xdr:rowOff>
    </xdr:from>
    <xdr:to>
      <xdr:col>81</xdr:col>
      <xdr:colOff>50800</xdr:colOff>
      <xdr:row>79</xdr:row>
      <xdr:rowOff>97518</xdr:rowOff>
    </xdr:to>
    <xdr:cxnSp macro="">
      <xdr:nvCxnSpPr>
        <xdr:cNvPr id="638" name="直線コネクタ 637"/>
        <xdr:cNvCxnSpPr/>
      </xdr:nvCxnSpPr>
      <xdr:spPr>
        <a:xfrm flipV="1">
          <a:off x="14592300" y="13628407"/>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97518</xdr:rowOff>
    </xdr:from>
    <xdr:to>
      <xdr:col>76</xdr:col>
      <xdr:colOff>114300</xdr:colOff>
      <xdr:row>79</xdr:row>
      <xdr:rowOff>97833</xdr:rowOff>
    </xdr:to>
    <xdr:cxnSp macro="">
      <xdr:nvCxnSpPr>
        <xdr:cNvPr id="641" name="直線コネクタ 640"/>
        <xdr:cNvCxnSpPr/>
      </xdr:nvCxnSpPr>
      <xdr:spPr>
        <a:xfrm flipV="1">
          <a:off x="13703300" y="13642068"/>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97833</xdr:rowOff>
    </xdr:from>
    <xdr:to>
      <xdr:col>71</xdr:col>
      <xdr:colOff>177800</xdr:colOff>
      <xdr:row>79</xdr:row>
      <xdr:rowOff>98879</xdr:rowOff>
    </xdr:to>
    <xdr:cxnSp macro="">
      <xdr:nvCxnSpPr>
        <xdr:cNvPr id="644" name="直線コネクタ 643"/>
        <xdr:cNvCxnSpPr/>
      </xdr:nvCxnSpPr>
      <xdr:spPr>
        <a:xfrm flipV="1">
          <a:off x="12814300" y="13642383"/>
          <a:ext cx="8890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40904</xdr:rowOff>
    </xdr:from>
    <xdr:to>
      <xdr:col>85</xdr:col>
      <xdr:colOff>177800</xdr:colOff>
      <xdr:row>79</xdr:row>
      <xdr:rowOff>142504</xdr:rowOff>
    </xdr:to>
    <xdr:sp macro="" textlink="">
      <xdr:nvSpPr>
        <xdr:cNvPr id="654" name="楕円 653"/>
        <xdr:cNvSpPr/>
      </xdr:nvSpPr>
      <xdr:spPr>
        <a:xfrm>
          <a:off x="16268700" y="1358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127281</xdr:rowOff>
    </xdr:from>
    <xdr:ext cx="378565" cy="259045"/>
    <xdr:sp macro="" textlink="">
      <xdr:nvSpPr>
        <xdr:cNvPr id="655" name="災害復旧費該当値テキスト"/>
        <xdr:cNvSpPr txBox="1"/>
      </xdr:nvSpPr>
      <xdr:spPr>
        <a:xfrm>
          <a:off x="16370300" y="13500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33057</xdr:rowOff>
    </xdr:from>
    <xdr:to>
      <xdr:col>81</xdr:col>
      <xdr:colOff>101600</xdr:colOff>
      <xdr:row>79</xdr:row>
      <xdr:rowOff>134657</xdr:rowOff>
    </xdr:to>
    <xdr:sp macro="" textlink="">
      <xdr:nvSpPr>
        <xdr:cNvPr id="656" name="楕円 655"/>
        <xdr:cNvSpPr/>
      </xdr:nvSpPr>
      <xdr:spPr>
        <a:xfrm>
          <a:off x="15430500" y="135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125784</xdr:rowOff>
    </xdr:from>
    <xdr:ext cx="469744" cy="259045"/>
    <xdr:sp macro="" textlink="">
      <xdr:nvSpPr>
        <xdr:cNvPr id="657" name="テキスト ボックス 656"/>
        <xdr:cNvSpPr txBox="1"/>
      </xdr:nvSpPr>
      <xdr:spPr>
        <a:xfrm>
          <a:off x="15246428" y="1367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46718</xdr:rowOff>
    </xdr:from>
    <xdr:to>
      <xdr:col>76</xdr:col>
      <xdr:colOff>165100</xdr:colOff>
      <xdr:row>79</xdr:row>
      <xdr:rowOff>148318</xdr:rowOff>
    </xdr:to>
    <xdr:sp macro="" textlink="">
      <xdr:nvSpPr>
        <xdr:cNvPr id="658" name="楕円 657"/>
        <xdr:cNvSpPr/>
      </xdr:nvSpPr>
      <xdr:spPr>
        <a:xfrm>
          <a:off x="14541500" y="135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139445</xdr:rowOff>
    </xdr:from>
    <xdr:ext cx="378565" cy="259045"/>
    <xdr:sp macro="" textlink="">
      <xdr:nvSpPr>
        <xdr:cNvPr id="659" name="テキスト ボックス 658"/>
        <xdr:cNvSpPr txBox="1"/>
      </xdr:nvSpPr>
      <xdr:spPr>
        <a:xfrm>
          <a:off x="14403017" y="13683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47033</xdr:rowOff>
    </xdr:from>
    <xdr:to>
      <xdr:col>72</xdr:col>
      <xdr:colOff>38100</xdr:colOff>
      <xdr:row>79</xdr:row>
      <xdr:rowOff>148633</xdr:rowOff>
    </xdr:to>
    <xdr:sp macro="" textlink="">
      <xdr:nvSpPr>
        <xdr:cNvPr id="660" name="楕円 659"/>
        <xdr:cNvSpPr/>
      </xdr:nvSpPr>
      <xdr:spPr>
        <a:xfrm>
          <a:off x="13652500" y="135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139760</xdr:rowOff>
    </xdr:from>
    <xdr:ext cx="313932" cy="259045"/>
    <xdr:sp macro="" textlink="">
      <xdr:nvSpPr>
        <xdr:cNvPr id="661" name="テキスト ボックス 660"/>
        <xdr:cNvSpPr txBox="1"/>
      </xdr:nvSpPr>
      <xdr:spPr>
        <a:xfrm>
          <a:off x="13546333" y="1368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42863</xdr:rowOff>
    </xdr:from>
    <xdr:to>
      <xdr:col>85</xdr:col>
      <xdr:colOff>127000</xdr:colOff>
      <xdr:row>95</xdr:row>
      <xdr:rowOff>138049</xdr:rowOff>
    </xdr:to>
    <xdr:cxnSp macro="">
      <xdr:nvCxnSpPr>
        <xdr:cNvPr id="692" name="直線コネクタ 691"/>
        <xdr:cNvCxnSpPr/>
      </xdr:nvCxnSpPr>
      <xdr:spPr>
        <a:xfrm flipV="1">
          <a:off x="15481300" y="16330613"/>
          <a:ext cx="838200" cy="9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138049</xdr:rowOff>
    </xdr:from>
    <xdr:to>
      <xdr:col>81</xdr:col>
      <xdr:colOff>50800</xdr:colOff>
      <xdr:row>95</xdr:row>
      <xdr:rowOff>146938</xdr:rowOff>
    </xdr:to>
    <xdr:cxnSp macro="">
      <xdr:nvCxnSpPr>
        <xdr:cNvPr id="695" name="直線コネクタ 694"/>
        <xdr:cNvCxnSpPr/>
      </xdr:nvCxnSpPr>
      <xdr:spPr>
        <a:xfrm flipV="1">
          <a:off x="14592300" y="16425799"/>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110795</xdr:rowOff>
    </xdr:from>
    <xdr:to>
      <xdr:col>76</xdr:col>
      <xdr:colOff>114300</xdr:colOff>
      <xdr:row>95</xdr:row>
      <xdr:rowOff>146938</xdr:rowOff>
    </xdr:to>
    <xdr:cxnSp macro="">
      <xdr:nvCxnSpPr>
        <xdr:cNvPr id="698" name="直線コネクタ 697"/>
        <xdr:cNvCxnSpPr/>
      </xdr:nvCxnSpPr>
      <xdr:spPr>
        <a:xfrm>
          <a:off x="13703300" y="16398545"/>
          <a:ext cx="889000" cy="3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110795</xdr:rowOff>
    </xdr:from>
    <xdr:to>
      <xdr:col>71</xdr:col>
      <xdr:colOff>177800</xdr:colOff>
      <xdr:row>95</xdr:row>
      <xdr:rowOff>158229</xdr:rowOff>
    </xdr:to>
    <xdr:cxnSp macro="">
      <xdr:nvCxnSpPr>
        <xdr:cNvPr id="701" name="直線コネクタ 700"/>
        <xdr:cNvCxnSpPr/>
      </xdr:nvCxnSpPr>
      <xdr:spPr>
        <a:xfrm flipV="1">
          <a:off x="12814300" y="16398545"/>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163513</xdr:rowOff>
    </xdr:from>
    <xdr:to>
      <xdr:col>85</xdr:col>
      <xdr:colOff>177800</xdr:colOff>
      <xdr:row>95</xdr:row>
      <xdr:rowOff>93663</xdr:rowOff>
    </xdr:to>
    <xdr:sp macro="" textlink="">
      <xdr:nvSpPr>
        <xdr:cNvPr id="711" name="楕円 710"/>
        <xdr:cNvSpPr/>
      </xdr:nvSpPr>
      <xdr:spPr>
        <a:xfrm>
          <a:off x="16268700" y="162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141940</xdr:rowOff>
    </xdr:from>
    <xdr:ext cx="534377" cy="259045"/>
    <xdr:sp macro="" textlink="">
      <xdr:nvSpPr>
        <xdr:cNvPr id="712" name="公債費該当値テキスト"/>
        <xdr:cNvSpPr txBox="1"/>
      </xdr:nvSpPr>
      <xdr:spPr>
        <a:xfrm>
          <a:off x="16370300" y="162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87249</xdr:rowOff>
    </xdr:from>
    <xdr:to>
      <xdr:col>81</xdr:col>
      <xdr:colOff>101600</xdr:colOff>
      <xdr:row>96</xdr:row>
      <xdr:rowOff>17399</xdr:rowOff>
    </xdr:to>
    <xdr:sp macro="" textlink="">
      <xdr:nvSpPr>
        <xdr:cNvPr id="713" name="楕円 712"/>
        <xdr:cNvSpPr/>
      </xdr:nvSpPr>
      <xdr:spPr>
        <a:xfrm>
          <a:off x="15430500" y="163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8526</xdr:rowOff>
    </xdr:from>
    <xdr:ext cx="534377" cy="259045"/>
    <xdr:sp macro="" textlink="">
      <xdr:nvSpPr>
        <xdr:cNvPr id="714" name="テキスト ボックス 713"/>
        <xdr:cNvSpPr txBox="1"/>
      </xdr:nvSpPr>
      <xdr:spPr>
        <a:xfrm>
          <a:off x="15214111" y="1646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96138</xdr:rowOff>
    </xdr:from>
    <xdr:to>
      <xdr:col>76</xdr:col>
      <xdr:colOff>165100</xdr:colOff>
      <xdr:row>96</xdr:row>
      <xdr:rowOff>26288</xdr:rowOff>
    </xdr:to>
    <xdr:sp macro="" textlink="">
      <xdr:nvSpPr>
        <xdr:cNvPr id="715" name="楕円 714"/>
        <xdr:cNvSpPr/>
      </xdr:nvSpPr>
      <xdr:spPr>
        <a:xfrm>
          <a:off x="14541500" y="163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17415</xdr:rowOff>
    </xdr:from>
    <xdr:ext cx="534377" cy="259045"/>
    <xdr:sp macro="" textlink="">
      <xdr:nvSpPr>
        <xdr:cNvPr id="716" name="テキスト ボックス 715"/>
        <xdr:cNvSpPr txBox="1"/>
      </xdr:nvSpPr>
      <xdr:spPr>
        <a:xfrm>
          <a:off x="14325111" y="164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59995</xdr:rowOff>
    </xdr:from>
    <xdr:to>
      <xdr:col>72</xdr:col>
      <xdr:colOff>38100</xdr:colOff>
      <xdr:row>95</xdr:row>
      <xdr:rowOff>161595</xdr:rowOff>
    </xdr:to>
    <xdr:sp macro="" textlink="">
      <xdr:nvSpPr>
        <xdr:cNvPr id="717" name="楕円 716"/>
        <xdr:cNvSpPr/>
      </xdr:nvSpPr>
      <xdr:spPr>
        <a:xfrm>
          <a:off x="13652500" y="163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152722</xdr:rowOff>
    </xdr:from>
    <xdr:ext cx="534377" cy="259045"/>
    <xdr:sp macro="" textlink="">
      <xdr:nvSpPr>
        <xdr:cNvPr id="718" name="テキスト ボックス 717"/>
        <xdr:cNvSpPr txBox="1"/>
      </xdr:nvSpPr>
      <xdr:spPr>
        <a:xfrm>
          <a:off x="13436111" y="164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107429</xdr:rowOff>
    </xdr:from>
    <xdr:to>
      <xdr:col>67</xdr:col>
      <xdr:colOff>101600</xdr:colOff>
      <xdr:row>96</xdr:row>
      <xdr:rowOff>37579</xdr:rowOff>
    </xdr:to>
    <xdr:sp macro="" textlink="">
      <xdr:nvSpPr>
        <xdr:cNvPr id="719" name="楕円 718"/>
        <xdr:cNvSpPr/>
      </xdr:nvSpPr>
      <xdr:spPr>
        <a:xfrm>
          <a:off x="12763500" y="163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28706</xdr:rowOff>
    </xdr:from>
    <xdr:ext cx="534377" cy="259045"/>
    <xdr:sp macro="" textlink="">
      <xdr:nvSpPr>
        <xdr:cNvPr id="720" name="テキスト ボックス 719"/>
        <xdr:cNvSpPr txBox="1"/>
      </xdr:nvSpPr>
      <xdr:spPr>
        <a:xfrm>
          <a:off x="12547111" y="164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目的別歳出では、商工費、土木費が類似団体内平均値を上回ったが、それ以外の費用では類似団体平均値を下回る結果となった。</a:t>
          </a:r>
        </a:p>
        <a:p>
          <a:r>
            <a:rPr kumimoji="1" lang="ja-JP" altLang="en-US" sz="1300">
              <a:latin typeface="ＭＳ Ｐゴシック" panose="020B0600070205080204" pitchFamily="50" charset="-128"/>
              <a:ea typeface="ＭＳ Ｐゴシック" panose="020B0600070205080204" pitchFamily="50" charset="-128"/>
            </a:rPr>
            <a:t>前年度対比では、衛生費、教育費、公債費の各費用において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ポイント以上増加した。</a:t>
          </a:r>
        </a:p>
        <a:p>
          <a:r>
            <a:rPr kumimoji="1" lang="ja-JP" altLang="en-US" sz="1300">
              <a:latin typeface="ＭＳ Ｐゴシック" panose="020B0600070205080204" pitchFamily="50" charset="-128"/>
              <a:ea typeface="ＭＳ Ｐゴシック" panose="020B0600070205080204" pitchFamily="50" charset="-128"/>
            </a:rPr>
            <a:t>主な要因として、衛生費で穂高広域施設組合の新ごみ処理施設に伴う建設負担金、教育費で小学校冷房設備設置工事に係る工事請負費等の高額な支払いが生じたことが挙げられる。</a:t>
          </a:r>
        </a:p>
        <a:p>
          <a:r>
            <a:rPr kumimoji="1" lang="ja-JP" altLang="en-US" sz="1300">
              <a:latin typeface="ＭＳ Ｐゴシック" panose="020B0600070205080204" pitchFamily="50" charset="-128"/>
              <a:ea typeface="ＭＳ Ｐゴシック" panose="020B0600070205080204" pitchFamily="50" charset="-128"/>
            </a:rPr>
            <a:t>衛生費、土木費、公債費については、新ごみ処理施設の建設や新総合体育館の建設が本格化し、令和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年度決算までは歳出の増加が懸念されるため、事業の選択と集中の徹底により経費の抑制に努めていく必要がある。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長野県安曇野市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財政調整基金については、決算剰余金を中心に積み立てるとともに、最低水準の取り崩しに努めている。令和元年度は基金積立額を取崩し額が上回ったため、残高が減少（△</a:t>
          </a:r>
          <a:r>
            <a:rPr kumimoji="1" lang="en-US" altLang="ja-JP" sz="1200">
              <a:latin typeface="ＭＳ ゴシック" pitchFamily="49" charset="-128"/>
              <a:ea typeface="ＭＳ ゴシック" pitchFamily="49" charset="-128"/>
            </a:rPr>
            <a:t>32,465</a:t>
          </a:r>
          <a:r>
            <a:rPr kumimoji="1" lang="ja-JP" altLang="en-US" sz="1200">
              <a:latin typeface="ＭＳ ゴシック" pitchFamily="49" charset="-128"/>
              <a:ea typeface="ＭＳ ゴシック" pitchFamily="49" charset="-128"/>
            </a:rPr>
            <a:t>千円）した。</a:t>
          </a:r>
        </a:p>
        <a:p>
          <a:r>
            <a:rPr kumimoji="1" lang="ja-JP" altLang="en-US" sz="1200">
              <a:latin typeface="ＭＳ ゴシック" pitchFamily="49" charset="-128"/>
              <a:ea typeface="ＭＳ ゴシック" pitchFamily="49" charset="-128"/>
            </a:rPr>
            <a:t>　実質収支比率は、一般的に適正範囲と言われている</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に近い数値で推移している。</a:t>
          </a:r>
        </a:p>
        <a:p>
          <a:r>
            <a:rPr kumimoji="1" lang="ja-JP" altLang="en-US" sz="1200">
              <a:latin typeface="ＭＳ ゴシック" pitchFamily="49" charset="-128"/>
              <a:ea typeface="ＭＳ ゴシック" pitchFamily="49" charset="-128"/>
            </a:rPr>
            <a:t>　健全財政の堅持、収支バランスの適正化に注視した行財政運営が引き続き必要と考える。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長野県安曇野市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全会計が黒字決算であった。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なお、黒字額については、一般会計</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　</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6,007</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千円、国民健康保険特別会計</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6,828</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千円、介護保険特別会計</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4,458</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千円、後期高齢者医療特別会計</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2,794</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千円、水道事業会計</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1,185</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千円、下水道事業会計</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7,148</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有明荘</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H17</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年度の安曇野市発足以来、全会計が黒字決算を維持している状況となっている。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長野県安曇野市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年度に比べ、令和元年度の元利償還金は</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1,646</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千円増額、準元利償還金は</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2,602</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千円減額となり、元利償還金との合計で</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9,043</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千円の増額となりました。また、元利償還金及び準元利償還金等、公債費負担となる合計から、交付税算入分を引いた後の実負担額については</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1,612</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千円減額となりました。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元利償還金及び準元利償還金等、公債費負担の合計に対する交付税算入分は、令和元年度</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72.3</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％となり、市税等で賄う額が約</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％となっています。なお、その要因としては合併以降に借入れた地方債は、臨時財政対策債（交付税算入</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％）と合併特例債（交付税算入</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％）が全体の大部分を占めており、旧町村で借入れた地方債の償還が終了する一方、合併以降に借入れた地方債の元利償還金が増加し、合併特例債や臨時財政対策債の占める割合が増加したことが要因です。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満期一括償還地方債なし</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長野県安曇野市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分子のうち将来負担額は昨年度比で</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3,865</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千円減額となりました。項目ごとにみると、地方債新規発行額</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809</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千円（借換債を除く）に対し、地方債償還額（元金分）</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639</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千円であったことから、地方債の現在高は</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9,830</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千円減額となりました。公営企業債等繰入見込額は</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9,812</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千円減額となり、これは下水道事業の地方債残高が</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334</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千円減少したことが大きく起因しています。また、組合負担等見込額は償還終了に伴い</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6,400</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千円減額となっています。</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退職手当負担見込額は</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1,986</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千円減額となりました。債務負担行為に基づく支出予定額は</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5,836</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千円減額で、将来負担額の総額は</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683</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9,299</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千円となり、昨年度より、</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3,865</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財政調整基金などの充当可能基金は</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6,293</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千円増額、充当可能特定歳入は</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1,296</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万円減額でした。また、基準財政需要額算入見込額は</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9,284</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千円減額となりました。これは、公債費算入分</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5,215</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千円減額、事業費補正分が</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3,732</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千円減額したことが大きな要因となっています。</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以上を合わせ、充当可能財源等の総額は</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662</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383</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万円となりました。昨年度より、</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4,287</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将来負担額（</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683</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9,299</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千円）から充当可能財源等の総額（</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662</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383</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万円）を引いた後の実質的な将来負担額は</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8,916</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9,578</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万円減額）です。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長野県安曇野市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15,543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財政調整基金は、取崩額</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り、減額となったが、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ふるさと寄附を原資とした「ふるさと寄附基金」が好調な寄附に支えられ、残高を着実に増やしたことにより、増となった。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基金の活用や残高については、実施計画や財政計画に則り適正な規模を確保し健全財政の堅持に努めたい。</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・地域振興基金：市民連携の強化と支え合う地域社会を目指した地域振興事業の推進に寄与することを目的とした基金。地域に根差した地区公民館活動や、市民活動事業を使途とする。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安曇野市ふるさと寄附基金：安曇野市を応援するために寄せられた寄附金を、それぞれの寄附者の思いを実現する事業の推進に寄与することを目的としした基金。「健康長寿のまちづくり」「豊かな人を育むまちづくり」「活力に満ちた産業があるまちづくり」「出産・子育て環境が充実したまちづくり」「防災力・減災力の強化に向けたまちづくり」「市長が選定する施策」をテーマに選定された事業への使途を行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・公式スポーツ施設整備基金：</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安曇野市公式スポーツ施設整備計画に掲げる施設の整備に寄与することを目的とした基金。具体的には新総合体育館整備への使途を検討。</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・公共施設整備基金：当初想定していた取崩額が財源調整等で減少したため、積立額が増加した。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ふるさと寄附基金：テーマに沿った事業に対する賛同者が増えたことによる増加。</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・公式スポーツ施設整備基金：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年度に完成予定の新総合体育館の整備費に活用の予定</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・ふるさと寄附基金：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６つのテーマの沿った事業に必要な財源として活用する予定。</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5,325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合併以降、財政調整基金については着実に残高を増加させてきたが、Ｈ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年度から普通交付税の合併算定替えの段階的縮減が始まったため、減額に転じ</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年度については、経済・雇用情勢の改善に伴う市税収入の増などにより、増額</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となったが、Ｒ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年度は減額となった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基金の活用や残高については、実施計画や財政計画に則り適正な規模を確保し健全財政の堅持に努めたい。</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1,517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基金の取崩を行わなかったため、利子分のみ増加している。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財政計画では、公債費に対する充当財源として活用を見込んでいるため、ピークを迎える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年以降、減債基金は減少していく方向である。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42970385</v>
      </c>
      <c r="BO4" s="424"/>
      <c r="BP4" s="424"/>
      <c r="BQ4" s="424"/>
      <c r="BR4" s="424"/>
      <c r="BS4" s="424"/>
      <c r="BT4" s="424"/>
      <c r="BU4" s="425"/>
      <c r="BV4" s="423">
        <v>39808437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2.9</v>
      </c>
      <c r="CU4" s="608"/>
      <c r="CV4" s="608"/>
      <c r="CW4" s="608"/>
      <c r="CX4" s="608"/>
      <c r="CY4" s="608"/>
      <c r="CZ4" s="608"/>
      <c r="DA4" s="609"/>
      <c r="DB4" s="607">
        <v>2.8</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42158666</v>
      </c>
      <c r="BO5" s="429"/>
      <c r="BP5" s="429"/>
      <c r="BQ5" s="429"/>
      <c r="BR5" s="429"/>
      <c r="BS5" s="429"/>
      <c r="BT5" s="429"/>
      <c r="BU5" s="430"/>
      <c r="BV5" s="428">
        <v>39037637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86.5</v>
      </c>
      <c r="CU5" s="399"/>
      <c r="CV5" s="399"/>
      <c r="CW5" s="399"/>
      <c r="CX5" s="399"/>
      <c r="CY5" s="399"/>
      <c r="CZ5" s="399"/>
      <c r="DA5" s="400"/>
      <c r="DB5" s="398">
        <v>85.8</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811719</v>
      </c>
      <c r="BO6" s="429"/>
      <c r="BP6" s="429"/>
      <c r="BQ6" s="429"/>
      <c r="BR6" s="429"/>
      <c r="BS6" s="429"/>
      <c r="BT6" s="429"/>
      <c r="BU6" s="430"/>
      <c r="BV6" s="428">
        <v>770800</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90.7</v>
      </c>
      <c r="CU6" s="582"/>
      <c r="CV6" s="582"/>
      <c r="CW6" s="582"/>
      <c r="CX6" s="582"/>
      <c r="CY6" s="582"/>
      <c r="CZ6" s="582"/>
      <c r="DA6" s="583"/>
      <c r="DB6" s="581">
        <v>90.9</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51639</v>
      </c>
      <c r="BO7" s="429"/>
      <c r="BP7" s="429"/>
      <c r="BQ7" s="429"/>
      <c r="BR7" s="429"/>
      <c r="BS7" s="429"/>
      <c r="BT7" s="429"/>
      <c r="BU7" s="430"/>
      <c r="BV7" s="428">
        <v>54828</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26364136</v>
      </c>
      <c r="CU7" s="429"/>
      <c r="CV7" s="429"/>
      <c r="CW7" s="429"/>
      <c r="CX7" s="429"/>
      <c r="CY7" s="429"/>
      <c r="CZ7" s="429"/>
      <c r="DA7" s="430"/>
      <c r="DB7" s="428">
        <v>25627377</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760080</v>
      </c>
      <c r="BO8" s="429"/>
      <c r="BP8" s="429"/>
      <c r="BQ8" s="429"/>
      <c r="BR8" s="429"/>
      <c r="BS8" s="429"/>
      <c r="BT8" s="429"/>
      <c r="BU8" s="430"/>
      <c r="BV8" s="428">
        <v>715972</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0.55000000000000004</v>
      </c>
      <c r="CU8" s="542"/>
      <c r="CV8" s="542"/>
      <c r="CW8" s="542"/>
      <c r="CX8" s="542"/>
      <c r="CY8" s="542"/>
      <c r="CZ8" s="542"/>
      <c r="DA8" s="543"/>
      <c r="DB8" s="541">
        <v>0.56000000000000005</v>
      </c>
      <c r="DC8" s="542"/>
      <c r="DD8" s="542"/>
      <c r="DE8" s="542"/>
      <c r="DF8" s="542"/>
      <c r="DG8" s="542"/>
      <c r="DH8" s="542"/>
      <c r="DI8" s="543"/>
      <c r="DJ8" s="186"/>
      <c r="DK8" s="186"/>
      <c r="DL8" s="186"/>
      <c r="DM8" s="186"/>
      <c r="DN8" s="186"/>
      <c r="DO8" s="186"/>
    </row>
    <row r="9" spans="1:119" ht="18.75" customHeight="1" thickBot="1">
      <c r="A9" s="187"/>
      <c r="B9" s="570" t="s">
        <v>111</v>
      </c>
      <c r="C9" s="571"/>
      <c r="D9" s="571"/>
      <c r="E9" s="571"/>
      <c r="F9" s="571"/>
      <c r="G9" s="571"/>
      <c r="H9" s="571"/>
      <c r="I9" s="571"/>
      <c r="J9" s="571"/>
      <c r="K9" s="491"/>
      <c r="L9" s="572" t="s">
        <v>112</v>
      </c>
      <c r="M9" s="573"/>
      <c r="N9" s="573"/>
      <c r="O9" s="573"/>
      <c r="P9" s="573"/>
      <c r="Q9" s="574"/>
      <c r="R9" s="575">
        <v>95282</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44108</v>
      </c>
      <c r="BO9" s="429"/>
      <c r="BP9" s="429"/>
      <c r="BQ9" s="429"/>
      <c r="BR9" s="429"/>
      <c r="BS9" s="429"/>
      <c r="BT9" s="429"/>
      <c r="BU9" s="430"/>
      <c r="BV9" s="428">
        <v>43437</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18.2</v>
      </c>
      <c r="CU9" s="399"/>
      <c r="CV9" s="399"/>
      <c r="CW9" s="399"/>
      <c r="CX9" s="399"/>
      <c r="CY9" s="399"/>
      <c r="CZ9" s="399"/>
      <c r="DA9" s="400"/>
      <c r="DB9" s="398">
        <v>16.2</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118</v>
      </c>
      <c r="M10" s="402"/>
      <c r="N10" s="402"/>
      <c r="O10" s="402"/>
      <c r="P10" s="402"/>
      <c r="Q10" s="403"/>
      <c r="R10" s="404">
        <v>96479</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94</v>
      </c>
      <c r="AV10" s="486"/>
      <c r="AW10" s="486"/>
      <c r="AX10" s="486"/>
      <c r="AY10" s="408" t="s">
        <v>120</v>
      </c>
      <c r="AZ10" s="409"/>
      <c r="BA10" s="409"/>
      <c r="BB10" s="409"/>
      <c r="BC10" s="409"/>
      <c r="BD10" s="409"/>
      <c r="BE10" s="409"/>
      <c r="BF10" s="409"/>
      <c r="BG10" s="409"/>
      <c r="BH10" s="409"/>
      <c r="BI10" s="409"/>
      <c r="BJ10" s="409"/>
      <c r="BK10" s="409"/>
      <c r="BL10" s="409"/>
      <c r="BM10" s="410"/>
      <c r="BN10" s="428">
        <v>373731</v>
      </c>
      <c r="BO10" s="429"/>
      <c r="BP10" s="429"/>
      <c r="BQ10" s="429"/>
      <c r="BR10" s="429"/>
      <c r="BS10" s="429"/>
      <c r="BT10" s="429"/>
      <c r="BU10" s="430"/>
      <c r="BV10" s="428">
        <v>355519</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c r="A12" s="187"/>
      <c r="B12" s="544" t="s">
        <v>129</v>
      </c>
      <c r="C12" s="545"/>
      <c r="D12" s="545"/>
      <c r="E12" s="545"/>
      <c r="F12" s="545"/>
      <c r="G12" s="545"/>
      <c r="H12" s="545"/>
      <c r="I12" s="545"/>
      <c r="J12" s="545"/>
      <c r="K12" s="546"/>
      <c r="L12" s="553" t="s">
        <v>130</v>
      </c>
      <c r="M12" s="554"/>
      <c r="N12" s="554"/>
      <c r="O12" s="554"/>
      <c r="P12" s="554"/>
      <c r="Q12" s="555"/>
      <c r="R12" s="556">
        <v>97494</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406196</v>
      </c>
      <c r="BO12" s="429"/>
      <c r="BP12" s="429"/>
      <c r="BQ12" s="429"/>
      <c r="BR12" s="429"/>
      <c r="BS12" s="429"/>
      <c r="BT12" s="429"/>
      <c r="BU12" s="430"/>
      <c r="BV12" s="428">
        <v>282055</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139</v>
      </c>
      <c r="N13" s="529"/>
      <c r="O13" s="529"/>
      <c r="P13" s="529"/>
      <c r="Q13" s="530"/>
      <c r="R13" s="531">
        <v>96194</v>
      </c>
      <c r="S13" s="532"/>
      <c r="T13" s="532"/>
      <c r="U13" s="532"/>
      <c r="V13" s="533"/>
      <c r="W13" s="519" t="s">
        <v>140</v>
      </c>
      <c r="X13" s="441"/>
      <c r="Y13" s="441"/>
      <c r="Z13" s="441"/>
      <c r="AA13" s="441"/>
      <c r="AB13" s="442"/>
      <c r="AC13" s="404">
        <v>4239</v>
      </c>
      <c r="AD13" s="405"/>
      <c r="AE13" s="405"/>
      <c r="AF13" s="405"/>
      <c r="AG13" s="406"/>
      <c r="AH13" s="404">
        <v>4281</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11643</v>
      </c>
      <c r="BO13" s="429"/>
      <c r="BP13" s="429"/>
      <c r="BQ13" s="429"/>
      <c r="BR13" s="429"/>
      <c r="BS13" s="429"/>
      <c r="BT13" s="429"/>
      <c r="BU13" s="430"/>
      <c r="BV13" s="428">
        <v>116901</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9.5</v>
      </c>
      <c r="CU13" s="399"/>
      <c r="CV13" s="399"/>
      <c r="CW13" s="399"/>
      <c r="CX13" s="399"/>
      <c r="CY13" s="399"/>
      <c r="CZ13" s="399"/>
      <c r="DA13" s="400"/>
      <c r="DB13" s="398">
        <v>9.3000000000000007</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145</v>
      </c>
      <c r="M14" s="565"/>
      <c r="N14" s="565"/>
      <c r="O14" s="565"/>
      <c r="P14" s="565"/>
      <c r="Q14" s="566"/>
      <c r="R14" s="531">
        <v>97800</v>
      </c>
      <c r="S14" s="532"/>
      <c r="T14" s="532"/>
      <c r="U14" s="532"/>
      <c r="V14" s="533"/>
      <c r="W14" s="534"/>
      <c r="X14" s="444"/>
      <c r="Y14" s="444"/>
      <c r="Z14" s="444"/>
      <c r="AA14" s="444"/>
      <c r="AB14" s="445"/>
      <c r="AC14" s="524">
        <v>9</v>
      </c>
      <c r="AD14" s="525"/>
      <c r="AE14" s="525"/>
      <c r="AF14" s="525"/>
      <c r="AG14" s="526"/>
      <c r="AH14" s="524">
        <v>9.1999999999999993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10.4</v>
      </c>
      <c r="CU14" s="536"/>
      <c r="CV14" s="536"/>
      <c r="CW14" s="536"/>
      <c r="CX14" s="536"/>
      <c r="CY14" s="536"/>
      <c r="CZ14" s="536"/>
      <c r="DA14" s="537"/>
      <c r="DB14" s="535">
        <v>12.8</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147</v>
      </c>
      <c r="N15" s="529"/>
      <c r="O15" s="529"/>
      <c r="P15" s="529"/>
      <c r="Q15" s="530"/>
      <c r="R15" s="531">
        <v>96515</v>
      </c>
      <c r="S15" s="532"/>
      <c r="T15" s="532"/>
      <c r="U15" s="532"/>
      <c r="V15" s="533"/>
      <c r="W15" s="519" t="s">
        <v>148</v>
      </c>
      <c r="X15" s="441"/>
      <c r="Y15" s="441"/>
      <c r="Z15" s="441"/>
      <c r="AA15" s="441"/>
      <c r="AB15" s="442"/>
      <c r="AC15" s="404">
        <v>13529</v>
      </c>
      <c r="AD15" s="405"/>
      <c r="AE15" s="405"/>
      <c r="AF15" s="405"/>
      <c r="AG15" s="406"/>
      <c r="AH15" s="404">
        <v>13713</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11612364</v>
      </c>
      <c r="BO15" s="424"/>
      <c r="BP15" s="424"/>
      <c r="BQ15" s="424"/>
      <c r="BR15" s="424"/>
      <c r="BS15" s="424"/>
      <c r="BT15" s="424"/>
      <c r="BU15" s="425"/>
      <c r="BV15" s="423">
        <v>11283069</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28.6</v>
      </c>
      <c r="AD16" s="525"/>
      <c r="AE16" s="525"/>
      <c r="AF16" s="525"/>
      <c r="AG16" s="526"/>
      <c r="AH16" s="524">
        <v>29.4</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21468578</v>
      </c>
      <c r="BO16" s="429"/>
      <c r="BP16" s="429"/>
      <c r="BQ16" s="429"/>
      <c r="BR16" s="429"/>
      <c r="BS16" s="429"/>
      <c r="BT16" s="429"/>
      <c r="BU16" s="430"/>
      <c r="BV16" s="428">
        <v>20430301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29560</v>
      </c>
      <c r="AD17" s="405"/>
      <c r="AE17" s="405"/>
      <c r="AF17" s="405"/>
      <c r="AG17" s="406"/>
      <c r="AH17" s="404">
        <v>28647</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14734964</v>
      </c>
      <c r="BO17" s="429"/>
      <c r="BP17" s="429"/>
      <c r="BQ17" s="429"/>
      <c r="BR17" s="429"/>
      <c r="BS17" s="429"/>
      <c r="BT17" s="429"/>
      <c r="BU17" s="430"/>
      <c r="BV17" s="428">
        <v>14304241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158</v>
      </c>
      <c r="C18" s="491"/>
      <c r="D18" s="491"/>
      <c r="E18" s="492"/>
      <c r="F18" s="492"/>
      <c r="G18" s="492"/>
      <c r="H18" s="492"/>
      <c r="I18" s="492"/>
      <c r="J18" s="492"/>
      <c r="K18" s="492"/>
      <c r="L18" s="493">
        <v>331.78</v>
      </c>
      <c r="M18" s="493"/>
      <c r="N18" s="493"/>
      <c r="O18" s="493"/>
      <c r="P18" s="493"/>
      <c r="Q18" s="493"/>
      <c r="R18" s="494"/>
      <c r="S18" s="494"/>
      <c r="T18" s="494"/>
      <c r="U18" s="494"/>
      <c r="V18" s="495"/>
      <c r="W18" s="509"/>
      <c r="X18" s="510"/>
      <c r="Y18" s="510"/>
      <c r="Z18" s="510"/>
      <c r="AA18" s="510"/>
      <c r="AB18" s="520"/>
      <c r="AC18" s="392">
        <v>62.5</v>
      </c>
      <c r="AD18" s="393"/>
      <c r="AE18" s="393"/>
      <c r="AF18" s="393"/>
      <c r="AG18" s="496"/>
      <c r="AH18" s="392">
        <v>61.4</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23408725</v>
      </c>
      <c r="BO18" s="429"/>
      <c r="BP18" s="429"/>
      <c r="BQ18" s="429"/>
      <c r="BR18" s="429"/>
      <c r="BS18" s="429"/>
      <c r="BT18" s="429"/>
      <c r="BU18" s="430"/>
      <c r="BV18" s="428">
        <v>22545208</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160</v>
      </c>
      <c r="C19" s="491"/>
      <c r="D19" s="491"/>
      <c r="E19" s="492"/>
      <c r="F19" s="492"/>
      <c r="G19" s="492"/>
      <c r="H19" s="492"/>
      <c r="I19" s="492"/>
      <c r="J19" s="492"/>
      <c r="K19" s="492"/>
      <c r="L19" s="498">
        <v>287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28896603</v>
      </c>
      <c r="BO19" s="429"/>
      <c r="BP19" s="429"/>
      <c r="BQ19" s="429"/>
      <c r="BR19" s="429"/>
      <c r="BS19" s="429"/>
      <c r="BT19" s="429"/>
      <c r="BU19" s="430"/>
      <c r="BV19" s="428">
        <v>28053410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162</v>
      </c>
      <c r="C20" s="491"/>
      <c r="D20" s="491"/>
      <c r="E20" s="492"/>
      <c r="F20" s="492"/>
      <c r="G20" s="492"/>
      <c r="H20" s="492"/>
      <c r="I20" s="492"/>
      <c r="J20" s="492"/>
      <c r="K20" s="492"/>
      <c r="L20" s="498">
        <v>34732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40342992</v>
      </c>
      <c r="BO23" s="429"/>
      <c r="BP23" s="429"/>
      <c r="BQ23" s="429"/>
      <c r="BR23" s="429"/>
      <c r="BS23" s="429"/>
      <c r="BT23" s="429"/>
      <c r="BU23" s="430"/>
      <c r="BV23" s="428">
        <v>40741296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171</v>
      </c>
      <c r="F24" s="402"/>
      <c r="G24" s="402"/>
      <c r="H24" s="402"/>
      <c r="I24" s="402"/>
      <c r="J24" s="402"/>
      <c r="K24" s="403"/>
      <c r="L24" s="404">
        <v>1</v>
      </c>
      <c r="M24" s="405"/>
      <c r="N24" s="405"/>
      <c r="O24" s="405"/>
      <c r="P24" s="406"/>
      <c r="Q24" s="404">
        <v>9280</v>
      </c>
      <c r="R24" s="405"/>
      <c r="S24" s="405"/>
      <c r="T24" s="405"/>
      <c r="U24" s="405"/>
      <c r="V24" s="406"/>
      <c r="W24" s="470"/>
      <c r="X24" s="461"/>
      <c r="Y24" s="462"/>
      <c r="Z24" s="401" t="s">
        <v>172</v>
      </c>
      <c r="AA24" s="402"/>
      <c r="AB24" s="402"/>
      <c r="AC24" s="402"/>
      <c r="AD24" s="402"/>
      <c r="AE24" s="402"/>
      <c r="AF24" s="402"/>
      <c r="AG24" s="403"/>
      <c r="AH24" s="404">
        <v>653</v>
      </c>
      <c r="AI24" s="405"/>
      <c r="AJ24" s="405"/>
      <c r="AK24" s="405"/>
      <c r="AL24" s="406"/>
      <c r="AM24" s="404">
        <v>1996874</v>
      </c>
      <c r="AN24" s="405"/>
      <c r="AO24" s="405"/>
      <c r="AP24" s="405"/>
      <c r="AQ24" s="405"/>
      <c r="AR24" s="406"/>
      <c r="AS24" s="404">
        <v>3058</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16490906</v>
      </c>
      <c r="BO24" s="429"/>
      <c r="BP24" s="429"/>
      <c r="BQ24" s="429"/>
      <c r="BR24" s="429"/>
      <c r="BS24" s="429"/>
      <c r="BT24" s="429"/>
      <c r="BU24" s="430"/>
      <c r="BV24" s="428">
        <v>16666975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174</v>
      </c>
      <c r="F25" s="402"/>
      <c r="G25" s="402"/>
      <c r="H25" s="402"/>
      <c r="I25" s="402"/>
      <c r="J25" s="402"/>
      <c r="K25" s="403"/>
      <c r="L25" s="404">
        <v>1</v>
      </c>
      <c r="M25" s="405"/>
      <c r="N25" s="405"/>
      <c r="O25" s="405"/>
      <c r="P25" s="406"/>
      <c r="Q25" s="404">
        <v>7680</v>
      </c>
      <c r="R25" s="405"/>
      <c r="S25" s="405"/>
      <c r="T25" s="405"/>
      <c r="U25" s="405"/>
      <c r="V25" s="406"/>
      <c r="W25" s="470"/>
      <c r="X25" s="461"/>
      <c r="Y25" s="462"/>
      <c r="Z25" s="401" t="s">
        <v>175</v>
      </c>
      <c r="AA25" s="402"/>
      <c r="AB25" s="402"/>
      <c r="AC25" s="402"/>
      <c r="AD25" s="402"/>
      <c r="AE25" s="402"/>
      <c r="AF25" s="402"/>
      <c r="AG25" s="403"/>
      <c r="AH25" s="404" t="s">
        <v>137</v>
      </c>
      <c r="AI25" s="405"/>
      <c r="AJ25" s="405"/>
      <c r="AK25" s="405"/>
      <c r="AL25" s="406"/>
      <c r="AM25" s="404" t="s">
        <v>138</v>
      </c>
      <c r="AN25" s="405"/>
      <c r="AO25" s="405"/>
      <c r="AP25" s="405"/>
      <c r="AQ25" s="405"/>
      <c r="AR25" s="406"/>
      <c r="AS25" s="404" t="s">
        <v>138</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7266753</v>
      </c>
      <c r="BO25" s="424"/>
      <c r="BP25" s="424"/>
      <c r="BQ25" s="424"/>
      <c r="BR25" s="424"/>
      <c r="BS25" s="424"/>
      <c r="BT25" s="424"/>
      <c r="BU25" s="425"/>
      <c r="BV25" s="423">
        <v>5562128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177</v>
      </c>
      <c r="F26" s="402"/>
      <c r="G26" s="402"/>
      <c r="H26" s="402"/>
      <c r="I26" s="402"/>
      <c r="J26" s="402"/>
      <c r="K26" s="403"/>
      <c r="L26" s="404">
        <v>1</v>
      </c>
      <c r="M26" s="405"/>
      <c r="N26" s="405"/>
      <c r="O26" s="405"/>
      <c r="P26" s="406"/>
      <c r="Q26" s="404">
        <v>6540</v>
      </c>
      <c r="R26" s="405"/>
      <c r="S26" s="405"/>
      <c r="T26" s="405"/>
      <c r="U26" s="405"/>
      <c r="V26" s="406"/>
      <c r="W26" s="470"/>
      <c r="X26" s="461"/>
      <c r="Y26" s="462"/>
      <c r="Z26" s="401" t="s">
        <v>178</v>
      </c>
      <c r="AA26" s="483"/>
      <c r="AB26" s="483"/>
      <c r="AC26" s="483"/>
      <c r="AD26" s="483"/>
      <c r="AE26" s="483"/>
      <c r="AF26" s="483"/>
      <c r="AG26" s="484"/>
      <c r="AH26" s="404" t="s">
        <v>138</v>
      </c>
      <c r="AI26" s="405"/>
      <c r="AJ26" s="405"/>
      <c r="AK26" s="405"/>
      <c r="AL26" s="406"/>
      <c r="AM26" s="404" t="s">
        <v>138</v>
      </c>
      <c r="AN26" s="405"/>
      <c r="AO26" s="405"/>
      <c r="AP26" s="405"/>
      <c r="AQ26" s="405"/>
      <c r="AR26" s="406"/>
      <c r="AS26" s="404" t="s">
        <v>138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180</v>
      </c>
      <c r="F27" s="402"/>
      <c r="G27" s="402"/>
      <c r="H27" s="402"/>
      <c r="I27" s="402"/>
      <c r="J27" s="402"/>
      <c r="K27" s="403"/>
      <c r="L27" s="404">
        <v>1</v>
      </c>
      <c r="M27" s="405"/>
      <c r="N27" s="405"/>
      <c r="O27" s="405"/>
      <c r="P27" s="406"/>
      <c r="Q27" s="404">
        <v>4590</v>
      </c>
      <c r="R27" s="405"/>
      <c r="S27" s="405"/>
      <c r="T27" s="405"/>
      <c r="U27" s="405"/>
      <c r="V27" s="406"/>
      <c r="W27" s="470"/>
      <c r="X27" s="461"/>
      <c r="Y27" s="462"/>
      <c r="Z27" s="401" t="s">
        <v>181</v>
      </c>
      <c r="AA27" s="402"/>
      <c r="AB27" s="402"/>
      <c r="AC27" s="402"/>
      <c r="AD27" s="402"/>
      <c r="AE27" s="402"/>
      <c r="AF27" s="402"/>
      <c r="AG27" s="403"/>
      <c r="AH27" s="404">
        <v>4</v>
      </c>
      <c r="AI27" s="405"/>
      <c r="AJ27" s="405"/>
      <c r="AK27" s="405"/>
      <c r="AL27" s="406"/>
      <c r="AM27" s="404">
        <v>11832</v>
      </c>
      <c r="AN27" s="405"/>
      <c r="AO27" s="405"/>
      <c r="AP27" s="405"/>
      <c r="AQ27" s="405"/>
      <c r="AR27" s="406"/>
      <c r="AS27" s="404">
        <v>2958</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252032</v>
      </c>
      <c r="BO27" s="432"/>
      <c r="BP27" s="432"/>
      <c r="BQ27" s="432"/>
      <c r="BR27" s="432"/>
      <c r="BS27" s="432"/>
      <c r="BT27" s="432"/>
      <c r="BU27" s="433"/>
      <c r="BV27" s="431">
        <v>251529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183</v>
      </c>
      <c r="F28" s="402"/>
      <c r="G28" s="402"/>
      <c r="H28" s="402"/>
      <c r="I28" s="402"/>
      <c r="J28" s="402"/>
      <c r="K28" s="403"/>
      <c r="L28" s="404">
        <v>1</v>
      </c>
      <c r="M28" s="405"/>
      <c r="N28" s="405"/>
      <c r="O28" s="405"/>
      <c r="P28" s="406"/>
      <c r="Q28" s="404">
        <v>3830</v>
      </c>
      <c r="R28" s="405"/>
      <c r="S28" s="405"/>
      <c r="T28" s="405"/>
      <c r="U28" s="405"/>
      <c r="V28" s="406"/>
      <c r="W28" s="470"/>
      <c r="X28" s="461"/>
      <c r="Y28" s="462"/>
      <c r="Z28" s="401" t="s">
        <v>184</v>
      </c>
      <c r="AA28" s="402"/>
      <c r="AB28" s="402"/>
      <c r="AC28" s="402"/>
      <c r="AD28" s="402"/>
      <c r="AE28" s="402"/>
      <c r="AF28" s="402"/>
      <c r="AG28" s="403"/>
      <c r="AH28" s="404" t="s">
        <v>138</v>
      </c>
      <c r="AI28" s="405"/>
      <c r="AJ28" s="405"/>
      <c r="AK28" s="405"/>
      <c r="AL28" s="406"/>
      <c r="AM28" s="404" t="s">
        <v>138</v>
      </c>
      <c r="AN28" s="405"/>
      <c r="AO28" s="405"/>
      <c r="AP28" s="405"/>
      <c r="AQ28" s="405"/>
      <c r="AR28" s="406"/>
      <c r="AS28" s="404" t="s">
        <v>137</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5324683</v>
      </c>
      <c r="BO28" s="424"/>
      <c r="BP28" s="424"/>
      <c r="BQ28" s="424"/>
      <c r="BR28" s="424"/>
      <c r="BS28" s="424"/>
      <c r="BT28" s="424"/>
      <c r="BU28" s="425"/>
      <c r="BV28" s="423">
        <v>5357148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186</v>
      </c>
      <c r="F29" s="402"/>
      <c r="G29" s="402"/>
      <c r="H29" s="402"/>
      <c r="I29" s="402"/>
      <c r="J29" s="402"/>
      <c r="K29" s="403"/>
      <c r="L29" s="404">
        <v>20</v>
      </c>
      <c r="M29" s="405"/>
      <c r="N29" s="405"/>
      <c r="O29" s="405"/>
      <c r="P29" s="406"/>
      <c r="Q29" s="404">
        <v>3600</v>
      </c>
      <c r="R29" s="405"/>
      <c r="S29" s="405"/>
      <c r="T29" s="405"/>
      <c r="U29" s="405"/>
      <c r="V29" s="406"/>
      <c r="W29" s="471"/>
      <c r="X29" s="472"/>
      <c r="Y29" s="473"/>
      <c r="Z29" s="401" t="s">
        <v>187</v>
      </c>
      <c r="AA29" s="402"/>
      <c r="AB29" s="402"/>
      <c r="AC29" s="402"/>
      <c r="AD29" s="402"/>
      <c r="AE29" s="402"/>
      <c r="AF29" s="402"/>
      <c r="AG29" s="403"/>
      <c r="AH29" s="404">
        <v>657</v>
      </c>
      <c r="AI29" s="405"/>
      <c r="AJ29" s="405"/>
      <c r="AK29" s="405"/>
      <c r="AL29" s="406"/>
      <c r="AM29" s="404">
        <v>2008706</v>
      </c>
      <c r="AN29" s="405"/>
      <c r="AO29" s="405"/>
      <c r="AP29" s="405"/>
      <c r="AQ29" s="405"/>
      <c r="AR29" s="406"/>
      <c r="AS29" s="404">
        <v>3057</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1517003</v>
      </c>
      <c r="BO29" s="429"/>
      <c r="BP29" s="429"/>
      <c r="BQ29" s="429"/>
      <c r="BR29" s="429"/>
      <c r="BS29" s="429"/>
      <c r="BT29" s="429"/>
      <c r="BU29" s="430"/>
      <c r="BV29" s="428">
        <v>1513168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97.2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8700925</v>
      </c>
      <c r="BO30" s="432"/>
      <c r="BP30" s="432"/>
      <c r="BQ30" s="432"/>
      <c r="BR30" s="432"/>
      <c r="BS30" s="432"/>
      <c r="BT30" s="432"/>
      <c r="BU30" s="433"/>
      <c r="BV30" s="431">
        <v>8556873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198</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202</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IF('各会計、関係団体の財政状況及び健全化判断比率'!B33="","",'各会計、関係団体の財政状況及び健全化判断比率'!B33)</f>
        <v>有明荘特別会計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松本広域連合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社団法人豊科開発公社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IF('各会計、関係団体の財政状況及び健全化判断比率'!B34="","",'各会計、関係団体の財政状況及び健全化判断比率'!B34)</f>
        <v>産業団地造成事業特別会計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穂高広域施設組合</v>
      </c>
      <c r="BZ35" s="386"/>
      <c r="CA35" s="386"/>
      <c r="CB35" s="386"/>
      <c r="CC35" s="386"/>
      <c r="CD35" s="386"/>
      <c r="CE35" s="386"/>
      <c r="CF35" s="386"/>
      <c r="CG35" s="386"/>
      <c r="CH35" s="386"/>
      <c r="CI35" s="386"/>
      <c r="CJ35" s="386"/>
      <c r="CK35" s="386"/>
      <c r="CL35" s="386"/>
      <c r="CM35" s="386"/>
      <c r="CN35" s="214"/>
      <c r="CO35" s="387">
        <f t="shared" ref="CO35:CO43" si="3">IF(CQ35="","",CO34+1)</f>
        <v>20</v>
      </c>
      <c r="CP35" s="387"/>
      <c r="CQ35" s="386" t="str">
        <f>IF('各会計、関係団体の財政状況及び健全化判断比率'!BS8="","",'各会計、関係団体の財政状況及び健全化判断比率'!BS8)</f>
        <v>ほりでーゆー四季の郷</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安曇野松筑広域環境施設組合</v>
      </c>
      <c r="BZ36" s="386"/>
      <c r="CA36" s="386"/>
      <c r="CB36" s="386"/>
      <c r="CC36" s="386"/>
      <c r="CD36" s="386"/>
      <c r="CE36" s="386"/>
      <c r="CF36" s="386"/>
      <c r="CG36" s="386"/>
      <c r="CH36" s="386"/>
      <c r="CI36" s="386"/>
      <c r="CJ36" s="386"/>
      <c r="CK36" s="386"/>
      <c r="CL36" s="386"/>
      <c r="CM36" s="386"/>
      <c r="CN36" s="214"/>
      <c r="CO36" s="387">
        <f t="shared" si="3"/>
        <v>21</v>
      </c>
      <c r="CP36" s="387"/>
      <c r="CQ36" s="386" t="str">
        <f>IF('各会計、関係団体の財政状況及び健全化判断比率'!BS9="","",'各会計、関係団体の財政状況及び健全化判断比率'!BS9)</f>
        <v>穂高温泉供給株式会社</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松塩安筑老人福祉施設組合</v>
      </c>
      <c r="BZ37" s="386"/>
      <c r="CA37" s="386"/>
      <c r="CB37" s="386"/>
      <c r="CC37" s="386"/>
      <c r="CD37" s="386"/>
      <c r="CE37" s="386"/>
      <c r="CF37" s="386"/>
      <c r="CG37" s="386"/>
      <c r="CH37" s="386"/>
      <c r="CI37" s="386"/>
      <c r="CJ37" s="386"/>
      <c r="CK37" s="386"/>
      <c r="CL37" s="386"/>
      <c r="CM37" s="386"/>
      <c r="CN37" s="214"/>
      <c r="CO37" s="387">
        <f t="shared" si="3"/>
        <v>22</v>
      </c>
      <c r="CP37" s="387"/>
      <c r="CQ37" s="386" t="str">
        <f>IF('各会計、関係団体の財政状況及び健全化判断比率'!BS10="","",'各会計、関係団体の財政状況及び健全化判断比率'!BS10)</f>
        <v>ファインビュー室山</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安曇野・松本行政事務組合</v>
      </c>
      <c r="BZ38" s="386"/>
      <c r="CA38" s="386"/>
      <c r="CB38" s="386"/>
      <c r="CC38" s="386"/>
      <c r="CD38" s="386"/>
      <c r="CE38" s="386"/>
      <c r="CF38" s="386"/>
      <c r="CG38" s="386"/>
      <c r="CH38" s="386"/>
      <c r="CI38" s="386"/>
      <c r="CJ38" s="386"/>
      <c r="CK38" s="386"/>
      <c r="CL38" s="386"/>
      <c r="CM38" s="386"/>
      <c r="CN38" s="214"/>
      <c r="CO38" s="387">
        <f t="shared" si="3"/>
        <v>23</v>
      </c>
      <c r="CP38" s="387"/>
      <c r="CQ38" s="386" t="str">
        <f>IF('各会計、関係団体の財政状況及び健全化判断比率'!BS11="","",'各会計、関係団体の財政状況及び健全化判断比率'!BS11)</f>
        <v>三郷農業振興公社</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長野県後期高齢者医療広域連合(一般会計）</v>
      </c>
      <c r="BZ39" s="386"/>
      <c r="CA39" s="386"/>
      <c r="CB39" s="386"/>
      <c r="CC39" s="386"/>
      <c r="CD39" s="386"/>
      <c r="CE39" s="386"/>
      <c r="CF39" s="386"/>
      <c r="CG39" s="386"/>
      <c r="CH39" s="386"/>
      <c r="CI39" s="386"/>
      <c r="CJ39" s="386"/>
      <c r="CK39" s="386"/>
      <c r="CL39" s="386"/>
      <c r="CM39" s="386"/>
      <c r="CN39" s="214"/>
      <c r="CO39" s="387">
        <f t="shared" si="3"/>
        <v>24</v>
      </c>
      <c r="CP39" s="387"/>
      <c r="CQ39" s="386" t="str">
        <f>IF('各会計、関係団体の財政状況及び健全化判断比率'!BS12="","",'各会計、関係団体の財政状況及び健全化判断比率'!BS12)</f>
        <v>安曇野市土地開発公社</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長野県後期高齢者医療広域連合(後期高齢者医療事業会計）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長野県市町村総合事務組合（一般会計）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17</v>
      </c>
      <c r="BX42" s="387"/>
      <c r="BY42" s="386" t="str">
        <f>IF('各会計、関係団体の財政状況及び健全化判断比率'!B76="","",'各会計、関係団体の財政状況及び健全化判断比率'!B76)</f>
        <v>長野県市町村総合事務組合（非常勤職員公務災害補償特別会計）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18</v>
      </c>
      <c r="BX43" s="387"/>
      <c r="BY43" s="386" t="str">
        <f>IF('各会計、関係団体の財政状況及び健全化判断比率'!B77="","",'各会計、関係団体の財政状況及び健全化判断比率'!B77)</f>
        <v>長野県市町村自治振興組合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2OGqpEVJx76OgvJ9ECo3AXlNwK31ltXmqrvS7t/VlqvadN1vSa6OYxUWIGEP4E9LRmVqa1RhJGxOAobaM82AIQ==" saltValue="NGbOr8quxyMX1bKi7ZOK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8" t="s">
        <v>226</v>
      </c>
      <c r="C5" s="709"/>
      <c r="D5" s="709"/>
      <c r="E5" s="709"/>
      <c r="F5" s="709"/>
      <c r="G5" s="709"/>
      <c r="H5" s="709"/>
      <c r="I5" s="709"/>
      <c r="J5" s="709"/>
      <c r="K5" s="709"/>
      <c r="L5" s="709"/>
      <c r="M5" s="709"/>
      <c r="N5" s="709"/>
      <c r="O5" s="709"/>
      <c r="P5" s="709"/>
      <c r="Q5" s="710"/>
      <c r="R5" s="695">
        <v>12509405</v>
      </c>
      <c r="S5" s="696"/>
      <c r="T5" s="696"/>
      <c r="U5" s="696"/>
      <c r="V5" s="696"/>
      <c r="W5" s="696"/>
      <c r="X5" s="696"/>
      <c r="Y5" s="739"/>
      <c r="Z5" s="757">
        <v>29.1</v>
      </c>
      <c r="AA5" s="757"/>
      <c r="AB5" s="757"/>
      <c r="AC5" s="757"/>
      <c r="AD5" s="758">
        <v>12509405</v>
      </c>
      <c r="AE5" s="758"/>
      <c r="AF5" s="758"/>
      <c r="AG5" s="758"/>
      <c r="AH5" s="758"/>
      <c r="AI5" s="758"/>
      <c r="AJ5" s="758"/>
      <c r="AK5" s="758"/>
      <c r="AL5" s="740">
        <v>48.5</v>
      </c>
      <c r="AM5" s="713"/>
      <c r="AN5" s="713"/>
      <c r="AO5" s="741"/>
      <c r="AP5" s="708" t="s">
        <v>227</v>
      </c>
      <c r="AQ5" s="709"/>
      <c r="AR5" s="709"/>
      <c r="AS5" s="709"/>
      <c r="AT5" s="709"/>
      <c r="AU5" s="709"/>
      <c r="AV5" s="709"/>
      <c r="AW5" s="709"/>
      <c r="AX5" s="709"/>
      <c r="AY5" s="709"/>
      <c r="AZ5" s="709"/>
      <c r="BA5" s="709"/>
      <c r="BB5" s="709"/>
      <c r="BC5" s="709"/>
      <c r="BD5" s="709"/>
      <c r="BE5" s="709"/>
      <c r="BF5" s="710"/>
      <c r="BG5" s="640">
        <v>12444571</v>
      </c>
      <c r="BH5" s="641"/>
      <c r="BI5" s="641"/>
      <c r="BJ5" s="641"/>
      <c r="BK5" s="641"/>
      <c r="BL5" s="641"/>
      <c r="BM5" s="641"/>
      <c r="BN5" s="642"/>
      <c r="BO5" s="677">
        <v>99.5</v>
      </c>
      <c r="BP5" s="677"/>
      <c r="BQ5" s="677"/>
      <c r="BR5" s="677"/>
      <c r="BS5" s="678">
        <v>180648</v>
      </c>
      <c r="BT5" s="678"/>
      <c r="BU5" s="678"/>
      <c r="BV5" s="678"/>
      <c r="BW5" s="678"/>
      <c r="BX5" s="678"/>
      <c r="BY5" s="678"/>
      <c r="BZ5" s="678"/>
      <c r="CA5" s="678"/>
      <c r="CB5" s="728"/>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c r="B6" s="637" t="s">
        <v>231</v>
      </c>
      <c r="C6" s="638"/>
      <c r="D6" s="638"/>
      <c r="E6" s="638"/>
      <c r="F6" s="638"/>
      <c r="G6" s="638"/>
      <c r="H6" s="638"/>
      <c r="I6" s="638"/>
      <c r="J6" s="638"/>
      <c r="K6" s="638"/>
      <c r="L6" s="638"/>
      <c r="M6" s="638"/>
      <c r="N6" s="638"/>
      <c r="O6" s="638"/>
      <c r="P6" s="638"/>
      <c r="Q6" s="639"/>
      <c r="R6" s="640">
        <v>490750</v>
      </c>
      <c r="S6" s="641"/>
      <c r="T6" s="641"/>
      <c r="U6" s="641"/>
      <c r="V6" s="641"/>
      <c r="W6" s="641"/>
      <c r="X6" s="641"/>
      <c r="Y6" s="642"/>
      <c r="Z6" s="677">
        <v>1.1000000000000001</v>
      </c>
      <c r="AA6" s="677"/>
      <c r="AB6" s="677"/>
      <c r="AC6" s="677"/>
      <c r="AD6" s="678">
        <v>490750</v>
      </c>
      <c r="AE6" s="678"/>
      <c r="AF6" s="678"/>
      <c r="AG6" s="678"/>
      <c r="AH6" s="678"/>
      <c r="AI6" s="678"/>
      <c r="AJ6" s="678"/>
      <c r="AK6" s="678"/>
      <c r="AL6" s="643">
        <v>1.9</v>
      </c>
      <c r="AM6" s="644"/>
      <c r="AN6" s="644"/>
      <c r="AO6" s="679"/>
      <c r="AP6" s="637" t="s">
        <v>232</v>
      </c>
      <c r="AQ6" s="638"/>
      <c r="AR6" s="638"/>
      <c r="AS6" s="638"/>
      <c r="AT6" s="638"/>
      <c r="AU6" s="638"/>
      <c r="AV6" s="638"/>
      <c r="AW6" s="638"/>
      <c r="AX6" s="638"/>
      <c r="AY6" s="638"/>
      <c r="AZ6" s="638"/>
      <c r="BA6" s="638"/>
      <c r="BB6" s="638"/>
      <c r="BC6" s="638"/>
      <c r="BD6" s="638"/>
      <c r="BE6" s="638"/>
      <c r="BF6" s="639"/>
      <c r="BG6" s="640">
        <v>12444571</v>
      </c>
      <c r="BH6" s="641"/>
      <c r="BI6" s="641"/>
      <c r="BJ6" s="641"/>
      <c r="BK6" s="641"/>
      <c r="BL6" s="641"/>
      <c r="BM6" s="641"/>
      <c r="BN6" s="642"/>
      <c r="BO6" s="677">
        <v>99.5</v>
      </c>
      <c r="BP6" s="677"/>
      <c r="BQ6" s="677"/>
      <c r="BR6" s="677"/>
      <c r="BS6" s="678">
        <v>180648</v>
      </c>
      <c r="BT6" s="678"/>
      <c r="BU6" s="678"/>
      <c r="BV6" s="678"/>
      <c r="BW6" s="678"/>
      <c r="BX6" s="678"/>
      <c r="BY6" s="678"/>
      <c r="BZ6" s="678"/>
      <c r="CA6" s="678"/>
      <c r="CB6" s="728"/>
      <c r="CD6" s="698" t="s">
        <v>233</v>
      </c>
      <c r="CE6" s="699"/>
      <c r="CF6" s="699"/>
      <c r="CG6" s="699"/>
      <c r="CH6" s="699"/>
      <c r="CI6" s="699"/>
      <c r="CJ6" s="699"/>
      <c r="CK6" s="699"/>
      <c r="CL6" s="699"/>
      <c r="CM6" s="699"/>
      <c r="CN6" s="699"/>
      <c r="CO6" s="699"/>
      <c r="CP6" s="699"/>
      <c r="CQ6" s="700"/>
      <c r="CR6" s="640">
        <v>240911</v>
      </c>
      <c r="CS6" s="641"/>
      <c r="CT6" s="641"/>
      <c r="CU6" s="641"/>
      <c r="CV6" s="641"/>
      <c r="CW6" s="641"/>
      <c r="CX6" s="641"/>
      <c r="CY6" s="642"/>
      <c r="CZ6" s="740">
        <v>0.6</v>
      </c>
      <c r="DA6" s="713"/>
      <c r="DB6" s="713"/>
      <c r="DC6" s="743"/>
      <c r="DD6" s="646" t="s">
        <v>234</v>
      </c>
      <c r="DE6" s="641"/>
      <c r="DF6" s="641"/>
      <c r="DG6" s="641"/>
      <c r="DH6" s="641"/>
      <c r="DI6" s="641"/>
      <c r="DJ6" s="641"/>
      <c r="DK6" s="641"/>
      <c r="DL6" s="641"/>
      <c r="DM6" s="641"/>
      <c r="DN6" s="641"/>
      <c r="DO6" s="641"/>
      <c r="DP6" s="642"/>
      <c r="DQ6" s="646">
        <v>239797</v>
      </c>
      <c r="DR6" s="641"/>
      <c r="DS6" s="641"/>
      <c r="DT6" s="641"/>
      <c r="DU6" s="641"/>
      <c r="DV6" s="641"/>
      <c r="DW6" s="641"/>
      <c r="DX6" s="641"/>
      <c r="DY6" s="641"/>
      <c r="DZ6" s="641"/>
      <c r="EA6" s="641"/>
      <c r="EB6" s="641"/>
      <c r="EC6" s="684"/>
    </row>
    <row r="7" spans="2:143" ht="11.25" customHeight="1">
      <c r="B7" s="637" t="s">
        <v>235</v>
      </c>
      <c r="C7" s="638"/>
      <c r="D7" s="638"/>
      <c r="E7" s="638"/>
      <c r="F7" s="638"/>
      <c r="G7" s="638"/>
      <c r="H7" s="638"/>
      <c r="I7" s="638"/>
      <c r="J7" s="638"/>
      <c r="K7" s="638"/>
      <c r="L7" s="638"/>
      <c r="M7" s="638"/>
      <c r="N7" s="638"/>
      <c r="O7" s="638"/>
      <c r="P7" s="638"/>
      <c r="Q7" s="639"/>
      <c r="R7" s="640">
        <v>11003</v>
      </c>
      <c r="S7" s="641"/>
      <c r="T7" s="641"/>
      <c r="U7" s="641"/>
      <c r="V7" s="641"/>
      <c r="W7" s="641"/>
      <c r="X7" s="641"/>
      <c r="Y7" s="642"/>
      <c r="Z7" s="677">
        <v>0</v>
      </c>
      <c r="AA7" s="677"/>
      <c r="AB7" s="677"/>
      <c r="AC7" s="677"/>
      <c r="AD7" s="678">
        <v>11003</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6001751</v>
      </c>
      <c r="BH7" s="641"/>
      <c r="BI7" s="641"/>
      <c r="BJ7" s="641"/>
      <c r="BK7" s="641"/>
      <c r="BL7" s="641"/>
      <c r="BM7" s="641"/>
      <c r="BN7" s="642"/>
      <c r="BO7" s="677">
        <v>48</v>
      </c>
      <c r="BP7" s="677"/>
      <c r="BQ7" s="677"/>
      <c r="BR7" s="677"/>
      <c r="BS7" s="678">
        <v>180648</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5167290</v>
      </c>
      <c r="CS7" s="641"/>
      <c r="CT7" s="641"/>
      <c r="CU7" s="641"/>
      <c r="CV7" s="641"/>
      <c r="CW7" s="641"/>
      <c r="CX7" s="641"/>
      <c r="CY7" s="642"/>
      <c r="CZ7" s="677">
        <v>12.3</v>
      </c>
      <c r="DA7" s="677"/>
      <c r="DB7" s="677"/>
      <c r="DC7" s="677"/>
      <c r="DD7" s="646">
        <v>49627</v>
      </c>
      <c r="DE7" s="641"/>
      <c r="DF7" s="641"/>
      <c r="DG7" s="641"/>
      <c r="DH7" s="641"/>
      <c r="DI7" s="641"/>
      <c r="DJ7" s="641"/>
      <c r="DK7" s="641"/>
      <c r="DL7" s="641"/>
      <c r="DM7" s="641"/>
      <c r="DN7" s="641"/>
      <c r="DO7" s="641"/>
      <c r="DP7" s="642"/>
      <c r="DQ7" s="646">
        <v>3767170</v>
      </c>
      <c r="DR7" s="641"/>
      <c r="DS7" s="641"/>
      <c r="DT7" s="641"/>
      <c r="DU7" s="641"/>
      <c r="DV7" s="641"/>
      <c r="DW7" s="641"/>
      <c r="DX7" s="641"/>
      <c r="DY7" s="641"/>
      <c r="DZ7" s="641"/>
      <c r="EA7" s="641"/>
      <c r="EB7" s="641"/>
      <c r="EC7" s="684"/>
    </row>
    <row r="8" spans="2:143" ht="11.25" customHeight="1">
      <c r="B8" s="637" t="s">
        <v>238</v>
      </c>
      <c r="C8" s="638"/>
      <c r="D8" s="638"/>
      <c r="E8" s="638"/>
      <c r="F8" s="638"/>
      <c r="G8" s="638"/>
      <c r="H8" s="638"/>
      <c r="I8" s="638"/>
      <c r="J8" s="638"/>
      <c r="K8" s="638"/>
      <c r="L8" s="638"/>
      <c r="M8" s="638"/>
      <c r="N8" s="638"/>
      <c r="O8" s="638"/>
      <c r="P8" s="638"/>
      <c r="Q8" s="639"/>
      <c r="R8" s="640">
        <v>48484</v>
      </c>
      <c r="S8" s="641"/>
      <c r="T8" s="641"/>
      <c r="U8" s="641"/>
      <c r="V8" s="641"/>
      <c r="W8" s="641"/>
      <c r="X8" s="641"/>
      <c r="Y8" s="642"/>
      <c r="Z8" s="677">
        <v>0.1</v>
      </c>
      <c r="AA8" s="677"/>
      <c r="AB8" s="677"/>
      <c r="AC8" s="677"/>
      <c r="AD8" s="678">
        <v>48484</v>
      </c>
      <c r="AE8" s="678"/>
      <c r="AF8" s="678"/>
      <c r="AG8" s="678"/>
      <c r="AH8" s="678"/>
      <c r="AI8" s="678"/>
      <c r="AJ8" s="678"/>
      <c r="AK8" s="678"/>
      <c r="AL8" s="643">
        <v>0.2</v>
      </c>
      <c r="AM8" s="644"/>
      <c r="AN8" s="644"/>
      <c r="AO8" s="679"/>
      <c r="AP8" s="637" t="s">
        <v>239</v>
      </c>
      <c r="AQ8" s="638"/>
      <c r="AR8" s="638"/>
      <c r="AS8" s="638"/>
      <c r="AT8" s="638"/>
      <c r="AU8" s="638"/>
      <c r="AV8" s="638"/>
      <c r="AW8" s="638"/>
      <c r="AX8" s="638"/>
      <c r="AY8" s="638"/>
      <c r="AZ8" s="638"/>
      <c r="BA8" s="638"/>
      <c r="BB8" s="638"/>
      <c r="BC8" s="638"/>
      <c r="BD8" s="638"/>
      <c r="BE8" s="638"/>
      <c r="BF8" s="639"/>
      <c r="BG8" s="640">
        <v>181638</v>
      </c>
      <c r="BH8" s="641"/>
      <c r="BI8" s="641"/>
      <c r="BJ8" s="641"/>
      <c r="BK8" s="641"/>
      <c r="BL8" s="641"/>
      <c r="BM8" s="641"/>
      <c r="BN8" s="642"/>
      <c r="BO8" s="677">
        <v>1.5</v>
      </c>
      <c r="BP8" s="677"/>
      <c r="BQ8" s="677"/>
      <c r="BR8" s="677"/>
      <c r="BS8" s="646" t="s">
        <v>138</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13288782</v>
      </c>
      <c r="CS8" s="641"/>
      <c r="CT8" s="641"/>
      <c r="CU8" s="641"/>
      <c r="CV8" s="641"/>
      <c r="CW8" s="641"/>
      <c r="CX8" s="641"/>
      <c r="CY8" s="642"/>
      <c r="CZ8" s="677">
        <v>31.5</v>
      </c>
      <c r="DA8" s="677"/>
      <c r="DB8" s="677"/>
      <c r="DC8" s="677"/>
      <c r="DD8" s="646">
        <v>1094708</v>
      </c>
      <c r="DE8" s="641"/>
      <c r="DF8" s="641"/>
      <c r="DG8" s="641"/>
      <c r="DH8" s="641"/>
      <c r="DI8" s="641"/>
      <c r="DJ8" s="641"/>
      <c r="DK8" s="641"/>
      <c r="DL8" s="641"/>
      <c r="DM8" s="641"/>
      <c r="DN8" s="641"/>
      <c r="DO8" s="641"/>
      <c r="DP8" s="642"/>
      <c r="DQ8" s="646">
        <v>7251534</v>
      </c>
      <c r="DR8" s="641"/>
      <c r="DS8" s="641"/>
      <c r="DT8" s="641"/>
      <c r="DU8" s="641"/>
      <c r="DV8" s="641"/>
      <c r="DW8" s="641"/>
      <c r="DX8" s="641"/>
      <c r="DY8" s="641"/>
      <c r="DZ8" s="641"/>
      <c r="EA8" s="641"/>
      <c r="EB8" s="641"/>
      <c r="EC8" s="684"/>
    </row>
    <row r="9" spans="2:143" ht="11.25" customHeight="1">
      <c r="B9" s="637" t="s">
        <v>241</v>
      </c>
      <c r="C9" s="638"/>
      <c r="D9" s="638"/>
      <c r="E9" s="638"/>
      <c r="F9" s="638"/>
      <c r="G9" s="638"/>
      <c r="H9" s="638"/>
      <c r="I9" s="638"/>
      <c r="J9" s="638"/>
      <c r="K9" s="638"/>
      <c r="L9" s="638"/>
      <c r="M9" s="638"/>
      <c r="N9" s="638"/>
      <c r="O9" s="638"/>
      <c r="P9" s="638"/>
      <c r="Q9" s="639"/>
      <c r="R9" s="640">
        <v>27930</v>
      </c>
      <c r="S9" s="641"/>
      <c r="T9" s="641"/>
      <c r="U9" s="641"/>
      <c r="V9" s="641"/>
      <c r="W9" s="641"/>
      <c r="X9" s="641"/>
      <c r="Y9" s="642"/>
      <c r="Z9" s="677">
        <v>0.1</v>
      </c>
      <c r="AA9" s="677"/>
      <c r="AB9" s="677"/>
      <c r="AC9" s="677"/>
      <c r="AD9" s="678">
        <v>27930</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4584535</v>
      </c>
      <c r="BH9" s="641"/>
      <c r="BI9" s="641"/>
      <c r="BJ9" s="641"/>
      <c r="BK9" s="641"/>
      <c r="BL9" s="641"/>
      <c r="BM9" s="641"/>
      <c r="BN9" s="642"/>
      <c r="BO9" s="677">
        <v>36.6</v>
      </c>
      <c r="BP9" s="677"/>
      <c r="BQ9" s="677"/>
      <c r="BR9" s="677"/>
      <c r="BS9" s="646" t="s">
        <v>138</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3888014</v>
      </c>
      <c r="CS9" s="641"/>
      <c r="CT9" s="641"/>
      <c r="CU9" s="641"/>
      <c r="CV9" s="641"/>
      <c r="CW9" s="641"/>
      <c r="CX9" s="641"/>
      <c r="CY9" s="642"/>
      <c r="CZ9" s="677">
        <v>9.1999999999999993</v>
      </c>
      <c r="DA9" s="677"/>
      <c r="DB9" s="677"/>
      <c r="DC9" s="677"/>
      <c r="DD9" s="646">
        <v>20398</v>
      </c>
      <c r="DE9" s="641"/>
      <c r="DF9" s="641"/>
      <c r="DG9" s="641"/>
      <c r="DH9" s="641"/>
      <c r="DI9" s="641"/>
      <c r="DJ9" s="641"/>
      <c r="DK9" s="641"/>
      <c r="DL9" s="641"/>
      <c r="DM9" s="641"/>
      <c r="DN9" s="641"/>
      <c r="DO9" s="641"/>
      <c r="DP9" s="642"/>
      <c r="DQ9" s="646">
        <v>2109743</v>
      </c>
      <c r="DR9" s="641"/>
      <c r="DS9" s="641"/>
      <c r="DT9" s="641"/>
      <c r="DU9" s="641"/>
      <c r="DV9" s="641"/>
      <c r="DW9" s="641"/>
      <c r="DX9" s="641"/>
      <c r="DY9" s="641"/>
      <c r="DZ9" s="641"/>
      <c r="EA9" s="641"/>
      <c r="EB9" s="641"/>
      <c r="EC9" s="684"/>
    </row>
    <row r="10" spans="2:143" ht="11.25" customHeight="1">
      <c r="B10" s="637" t="s">
        <v>244</v>
      </c>
      <c r="C10" s="638"/>
      <c r="D10" s="638"/>
      <c r="E10" s="638"/>
      <c r="F10" s="638"/>
      <c r="G10" s="638"/>
      <c r="H10" s="638"/>
      <c r="I10" s="638"/>
      <c r="J10" s="638"/>
      <c r="K10" s="638"/>
      <c r="L10" s="638"/>
      <c r="M10" s="638"/>
      <c r="N10" s="638"/>
      <c r="O10" s="638"/>
      <c r="P10" s="638"/>
      <c r="Q10" s="639"/>
      <c r="R10" s="640" t="s">
        <v>138</v>
      </c>
      <c r="S10" s="641"/>
      <c r="T10" s="641"/>
      <c r="U10" s="641"/>
      <c r="V10" s="641"/>
      <c r="W10" s="641"/>
      <c r="X10" s="641"/>
      <c r="Y10" s="642"/>
      <c r="Z10" s="677" t="s">
        <v>234</v>
      </c>
      <c r="AA10" s="677"/>
      <c r="AB10" s="677"/>
      <c r="AC10" s="677"/>
      <c r="AD10" s="678" t="s">
        <v>138</v>
      </c>
      <c r="AE10" s="678"/>
      <c r="AF10" s="678"/>
      <c r="AG10" s="678"/>
      <c r="AH10" s="678"/>
      <c r="AI10" s="678"/>
      <c r="AJ10" s="678"/>
      <c r="AK10" s="678"/>
      <c r="AL10" s="643" t="s">
        <v>234</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256826</v>
      </c>
      <c r="BH10" s="641"/>
      <c r="BI10" s="641"/>
      <c r="BJ10" s="641"/>
      <c r="BK10" s="641"/>
      <c r="BL10" s="641"/>
      <c r="BM10" s="641"/>
      <c r="BN10" s="642"/>
      <c r="BO10" s="677">
        <v>2.1</v>
      </c>
      <c r="BP10" s="677"/>
      <c r="BQ10" s="677"/>
      <c r="BR10" s="677"/>
      <c r="BS10" s="646" t="s">
        <v>138</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67779</v>
      </c>
      <c r="CS10" s="641"/>
      <c r="CT10" s="641"/>
      <c r="CU10" s="641"/>
      <c r="CV10" s="641"/>
      <c r="CW10" s="641"/>
      <c r="CX10" s="641"/>
      <c r="CY10" s="642"/>
      <c r="CZ10" s="677">
        <v>0.2</v>
      </c>
      <c r="DA10" s="677"/>
      <c r="DB10" s="677"/>
      <c r="DC10" s="677"/>
      <c r="DD10" s="646" t="s">
        <v>234</v>
      </c>
      <c r="DE10" s="641"/>
      <c r="DF10" s="641"/>
      <c r="DG10" s="641"/>
      <c r="DH10" s="641"/>
      <c r="DI10" s="641"/>
      <c r="DJ10" s="641"/>
      <c r="DK10" s="641"/>
      <c r="DL10" s="641"/>
      <c r="DM10" s="641"/>
      <c r="DN10" s="641"/>
      <c r="DO10" s="641"/>
      <c r="DP10" s="642"/>
      <c r="DQ10" s="646">
        <v>17779</v>
      </c>
      <c r="DR10" s="641"/>
      <c r="DS10" s="641"/>
      <c r="DT10" s="641"/>
      <c r="DU10" s="641"/>
      <c r="DV10" s="641"/>
      <c r="DW10" s="641"/>
      <c r="DX10" s="641"/>
      <c r="DY10" s="641"/>
      <c r="DZ10" s="641"/>
      <c r="EA10" s="641"/>
      <c r="EB10" s="641"/>
      <c r="EC10" s="684"/>
    </row>
    <row r="11" spans="2:143" ht="11.25" customHeight="1">
      <c r="B11" s="637" t="s">
        <v>247</v>
      </c>
      <c r="C11" s="638"/>
      <c r="D11" s="638"/>
      <c r="E11" s="638"/>
      <c r="F11" s="638"/>
      <c r="G11" s="638"/>
      <c r="H11" s="638"/>
      <c r="I11" s="638"/>
      <c r="J11" s="638"/>
      <c r="K11" s="638"/>
      <c r="L11" s="638"/>
      <c r="M11" s="638"/>
      <c r="N11" s="638"/>
      <c r="O11" s="638"/>
      <c r="P11" s="638"/>
      <c r="Q11" s="639"/>
      <c r="R11" s="640">
        <v>1712277</v>
      </c>
      <c r="S11" s="641"/>
      <c r="T11" s="641"/>
      <c r="U11" s="641"/>
      <c r="V11" s="641"/>
      <c r="W11" s="641"/>
      <c r="X11" s="641"/>
      <c r="Y11" s="642"/>
      <c r="Z11" s="643">
        <v>4</v>
      </c>
      <c r="AA11" s="644"/>
      <c r="AB11" s="644"/>
      <c r="AC11" s="645"/>
      <c r="AD11" s="646">
        <v>1712277</v>
      </c>
      <c r="AE11" s="641"/>
      <c r="AF11" s="641"/>
      <c r="AG11" s="641"/>
      <c r="AH11" s="641"/>
      <c r="AI11" s="641"/>
      <c r="AJ11" s="641"/>
      <c r="AK11" s="642"/>
      <c r="AL11" s="643">
        <v>6.6</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978752</v>
      </c>
      <c r="BH11" s="641"/>
      <c r="BI11" s="641"/>
      <c r="BJ11" s="641"/>
      <c r="BK11" s="641"/>
      <c r="BL11" s="641"/>
      <c r="BM11" s="641"/>
      <c r="BN11" s="642"/>
      <c r="BO11" s="677">
        <v>7.8</v>
      </c>
      <c r="BP11" s="677"/>
      <c r="BQ11" s="677"/>
      <c r="BR11" s="677"/>
      <c r="BS11" s="646">
        <v>180648</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1641976</v>
      </c>
      <c r="CS11" s="641"/>
      <c r="CT11" s="641"/>
      <c r="CU11" s="641"/>
      <c r="CV11" s="641"/>
      <c r="CW11" s="641"/>
      <c r="CX11" s="641"/>
      <c r="CY11" s="642"/>
      <c r="CZ11" s="677">
        <v>3.9</v>
      </c>
      <c r="DA11" s="677"/>
      <c r="DB11" s="677"/>
      <c r="DC11" s="677"/>
      <c r="DD11" s="646">
        <v>321975</v>
      </c>
      <c r="DE11" s="641"/>
      <c r="DF11" s="641"/>
      <c r="DG11" s="641"/>
      <c r="DH11" s="641"/>
      <c r="DI11" s="641"/>
      <c r="DJ11" s="641"/>
      <c r="DK11" s="641"/>
      <c r="DL11" s="641"/>
      <c r="DM11" s="641"/>
      <c r="DN11" s="641"/>
      <c r="DO11" s="641"/>
      <c r="DP11" s="642"/>
      <c r="DQ11" s="646">
        <v>1068770</v>
      </c>
      <c r="DR11" s="641"/>
      <c r="DS11" s="641"/>
      <c r="DT11" s="641"/>
      <c r="DU11" s="641"/>
      <c r="DV11" s="641"/>
      <c r="DW11" s="641"/>
      <c r="DX11" s="641"/>
      <c r="DY11" s="641"/>
      <c r="DZ11" s="641"/>
      <c r="EA11" s="641"/>
      <c r="EB11" s="641"/>
      <c r="EC11" s="684"/>
    </row>
    <row r="12" spans="2:143" ht="11.25" customHeight="1">
      <c r="B12" s="637" t="s">
        <v>250</v>
      </c>
      <c r="C12" s="638"/>
      <c r="D12" s="638"/>
      <c r="E12" s="638"/>
      <c r="F12" s="638"/>
      <c r="G12" s="638"/>
      <c r="H12" s="638"/>
      <c r="I12" s="638"/>
      <c r="J12" s="638"/>
      <c r="K12" s="638"/>
      <c r="L12" s="638"/>
      <c r="M12" s="638"/>
      <c r="N12" s="638"/>
      <c r="O12" s="638"/>
      <c r="P12" s="638"/>
      <c r="Q12" s="639"/>
      <c r="R12" s="640">
        <v>37110</v>
      </c>
      <c r="S12" s="641"/>
      <c r="T12" s="641"/>
      <c r="U12" s="641"/>
      <c r="V12" s="641"/>
      <c r="W12" s="641"/>
      <c r="X12" s="641"/>
      <c r="Y12" s="642"/>
      <c r="Z12" s="677">
        <v>0.1</v>
      </c>
      <c r="AA12" s="677"/>
      <c r="AB12" s="677"/>
      <c r="AC12" s="677"/>
      <c r="AD12" s="678">
        <v>37110</v>
      </c>
      <c r="AE12" s="678"/>
      <c r="AF12" s="678"/>
      <c r="AG12" s="678"/>
      <c r="AH12" s="678"/>
      <c r="AI12" s="678"/>
      <c r="AJ12" s="678"/>
      <c r="AK12" s="678"/>
      <c r="AL12" s="643">
        <v>0.1</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5528566</v>
      </c>
      <c r="BH12" s="641"/>
      <c r="BI12" s="641"/>
      <c r="BJ12" s="641"/>
      <c r="BK12" s="641"/>
      <c r="BL12" s="641"/>
      <c r="BM12" s="641"/>
      <c r="BN12" s="642"/>
      <c r="BO12" s="677">
        <v>44.2</v>
      </c>
      <c r="BP12" s="677"/>
      <c r="BQ12" s="677"/>
      <c r="BR12" s="677"/>
      <c r="BS12" s="646" t="s">
        <v>138</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1617076</v>
      </c>
      <c r="CS12" s="641"/>
      <c r="CT12" s="641"/>
      <c r="CU12" s="641"/>
      <c r="CV12" s="641"/>
      <c r="CW12" s="641"/>
      <c r="CX12" s="641"/>
      <c r="CY12" s="642"/>
      <c r="CZ12" s="677">
        <v>3.8</v>
      </c>
      <c r="DA12" s="677"/>
      <c r="DB12" s="677"/>
      <c r="DC12" s="677"/>
      <c r="DD12" s="646">
        <v>24528</v>
      </c>
      <c r="DE12" s="641"/>
      <c r="DF12" s="641"/>
      <c r="DG12" s="641"/>
      <c r="DH12" s="641"/>
      <c r="DI12" s="641"/>
      <c r="DJ12" s="641"/>
      <c r="DK12" s="641"/>
      <c r="DL12" s="641"/>
      <c r="DM12" s="641"/>
      <c r="DN12" s="641"/>
      <c r="DO12" s="641"/>
      <c r="DP12" s="642"/>
      <c r="DQ12" s="646">
        <v>533066</v>
      </c>
      <c r="DR12" s="641"/>
      <c r="DS12" s="641"/>
      <c r="DT12" s="641"/>
      <c r="DU12" s="641"/>
      <c r="DV12" s="641"/>
      <c r="DW12" s="641"/>
      <c r="DX12" s="641"/>
      <c r="DY12" s="641"/>
      <c r="DZ12" s="641"/>
      <c r="EA12" s="641"/>
      <c r="EB12" s="641"/>
      <c r="EC12" s="684"/>
    </row>
    <row r="13" spans="2:143" ht="11.25" customHeight="1">
      <c r="B13" s="637" t="s">
        <v>253</v>
      </c>
      <c r="C13" s="638"/>
      <c r="D13" s="638"/>
      <c r="E13" s="638"/>
      <c r="F13" s="638"/>
      <c r="G13" s="638"/>
      <c r="H13" s="638"/>
      <c r="I13" s="638"/>
      <c r="J13" s="638"/>
      <c r="K13" s="638"/>
      <c r="L13" s="638"/>
      <c r="M13" s="638"/>
      <c r="N13" s="638"/>
      <c r="O13" s="638"/>
      <c r="P13" s="638"/>
      <c r="Q13" s="639"/>
      <c r="R13" s="640" t="s">
        <v>138</v>
      </c>
      <c r="S13" s="641"/>
      <c r="T13" s="641"/>
      <c r="U13" s="641"/>
      <c r="V13" s="641"/>
      <c r="W13" s="641"/>
      <c r="X13" s="641"/>
      <c r="Y13" s="642"/>
      <c r="Z13" s="677" t="s">
        <v>138</v>
      </c>
      <c r="AA13" s="677"/>
      <c r="AB13" s="677"/>
      <c r="AC13" s="677"/>
      <c r="AD13" s="678" t="s">
        <v>234</v>
      </c>
      <c r="AE13" s="678"/>
      <c r="AF13" s="678"/>
      <c r="AG13" s="678"/>
      <c r="AH13" s="678"/>
      <c r="AI13" s="678"/>
      <c r="AJ13" s="678"/>
      <c r="AK13" s="678"/>
      <c r="AL13" s="643" t="s">
        <v>138</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5503420</v>
      </c>
      <c r="BH13" s="641"/>
      <c r="BI13" s="641"/>
      <c r="BJ13" s="641"/>
      <c r="BK13" s="641"/>
      <c r="BL13" s="641"/>
      <c r="BM13" s="641"/>
      <c r="BN13" s="642"/>
      <c r="BO13" s="677">
        <v>44</v>
      </c>
      <c r="BP13" s="677"/>
      <c r="BQ13" s="677"/>
      <c r="BR13" s="677"/>
      <c r="BS13" s="646" t="s">
        <v>138</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5442800</v>
      </c>
      <c r="CS13" s="641"/>
      <c r="CT13" s="641"/>
      <c r="CU13" s="641"/>
      <c r="CV13" s="641"/>
      <c r="CW13" s="641"/>
      <c r="CX13" s="641"/>
      <c r="CY13" s="642"/>
      <c r="CZ13" s="677">
        <v>12.9</v>
      </c>
      <c r="DA13" s="677"/>
      <c r="DB13" s="677"/>
      <c r="DC13" s="677"/>
      <c r="DD13" s="646">
        <v>2533844</v>
      </c>
      <c r="DE13" s="641"/>
      <c r="DF13" s="641"/>
      <c r="DG13" s="641"/>
      <c r="DH13" s="641"/>
      <c r="DI13" s="641"/>
      <c r="DJ13" s="641"/>
      <c r="DK13" s="641"/>
      <c r="DL13" s="641"/>
      <c r="DM13" s="641"/>
      <c r="DN13" s="641"/>
      <c r="DO13" s="641"/>
      <c r="DP13" s="642"/>
      <c r="DQ13" s="646">
        <v>3556247</v>
      </c>
      <c r="DR13" s="641"/>
      <c r="DS13" s="641"/>
      <c r="DT13" s="641"/>
      <c r="DU13" s="641"/>
      <c r="DV13" s="641"/>
      <c r="DW13" s="641"/>
      <c r="DX13" s="641"/>
      <c r="DY13" s="641"/>
      <c r="DZ13" s="641"/>
      <c r="EA13" s="641"/>
      <c r="EB13" s="641"/>
      <c r="EC13" s="684"/>
    </row>
    <row r="14" spans="2:143" ht="11.25" customHeight="1">
      <c r="B14" s="637" t="s">
        <v>256</v>
      </c>
      <c r="C14" s="638"/>
      <c r="D14" s="638"/>
      <c r="E14" s="638"/>
      <c r="F14" s="638"/>
      <c r="G14" s="638"/>
      <c r="H14" s="638"/>
      <c r="I14" s="638"/>
      <c r="J14" s="638"/>
      <c r="K14" s="638"/>
      <c r="L14" s="638"/>
      <c r="M14" s="638"/>
      <c r="N14" s="638"/>
      <c r="O14" s="638"/>
      <c r="P14" s="638"/>
      <c r="Q14" s="639"/>
      <c r="R14" s="640">
        <v>68039</v>
      </c>
      <c r="S14" s="641"/>
      <c r="T14" s="641"/>
      <c r="U14" s="641"/>
      <c r="V14" s="641"/>
      <c r="W14" s="641"/>
      <c r="X14" s="641"/>
      <c r="Y14" s="642"/>
      <c r="Z14" s="677">
        <v>0.2</v>
      </c>
      <c r="AA14" s="677"/>
      <c r="AB14" s="677"/>
      <c r="AC14" s="677"/>
      <c r="AD14" s="678">
        <v>68039</v>
      </c>
      <c r="AE14" s="678"/>
      <c r="AF14" s="678"/>
      <c r="AG14" s="678"/>
      <c r="AH14" s="678"/>
      <c r="AI14" s="678"/>
      <c r="AJ14" s="678"/>
      <c r="AK14" s="678"/>
      <c r="AL14" s="643">
        <v>0.3</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335508</v>
      </c>
      <c r="BH14" s="641"/>
      <c r="BI14" s="641"/>
      <c r="BJ14" s="641"/>
      <c r="BK14" s="641"/>
      <c r="BL14" s="641"/>
      <c r="BM14" s="641"/>
      <c r="BN14" s="642"/>
      <c r="BO14" s="677">
        <v>2.7</v>
      </c>
      <c r="BP14" s="677"/>
      <c r="BQ14" s="677"/>
      <c r="BR14" s="677"/>
      <c r="BS14" s="646" t="s">
        <v>234</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1424679</v>
      </c>
      <c r="CS14" s="641"/>
      <c r="CT14" s="641"/>
      <c r="CU14" s="641"/>
      <c r="CV14" s="641"/>
      <c r="CW14" s="641"/>
      <c r="CX14" s="641"/>
      <c r="CY14" s="642"/>
      <c r="CZ14" s="677">
        <v>3.4</v>
      </c>
      <c r="DA14" s="677"/>
      <c r="DB14" s="677"/>
      <c r="DC14" s="677"/>
      <c r="DD14" s="646">
        <v>54654</v>
      </c>
      <c r="DE14" s="641"/>
      <c r="DF14" s="641"/>
      <c r="DG14" s="641"/>
      <c r="DH14" s="641"/>
      <c r="DI14" s="641"/>
      <c r="DJ14" s="641"/>
      <c r="DK14" s="641"/>
      <c r="DL14" s="641"/>
      <c r="DM14" s="641"/>
      <c r="DN14" s="641"/>
      <c r="DO14" s="641"/>
      <c r="DP14" s="642"/>
      <c r="DQ14" s="646">
        <v>1386982</v>
      </c>
      <c r="DR14" s="641"/>
      <c r="DS14" s="641"/>
      <c r="DT14" s="641"/>
      <c r="DU14" s="641"/>
      <c r="DV14" s="641"/>
      <c r="DW14" s="641"/>
      <c r="DX14" s="641"/>
      <c r="DY14" s="641"/>
      <c r="DZ14" s="641"/>
      <c r="EA14" s="641"/>
      <c r="EB14" s="641"/>
      <c r="EC14" s="684"/>
    </row>
    <row r="15" spans="2:143" ht="11.25" customHeight="1">
      <c r="B15" s="637" t="s">
        <v>259</v>
      </c>
      <c r="C15" s="638"/>
      <c r="D15" s="638"/>
      <c r="E15" s="638"/>
      <c r="F15" s="638"/>
      <c r="G15" s="638"/>
      <c r="H15" s="638"/>
      <c r="I15" s="638"/>
      <c r="J15" s="638"/>
      <c r="K15" s="638"/>
      <c r="L15" s="638"/>
      <c r="M15" s="638"/>
      <c r="N15" s="638"/>
      <c r="O15" s="638"/>
      <c r="P15" s="638"/>
      <c r="Q15" s="639"/>
      <c r="R15" s="640" t="s">
        <v>234</v>
      </c>
      <c r="S15" s="641"/>
      <c r="T15" s="641"/>
      <c r="U15" s="641"/>
      <c r="V15" s="641"/>
      <c r="W15" s="641"/>
      <c r="X15" s="641"/>
      <c r="Y15" s="642"/>
      <c r="Z15" s="677" t="s">
        <v>234</v>
      </c>
      <c r="AA15" s="677"/>
      <c r="AB15" s="677"/>
      <c r="AC15" s="677"/>
      <c r="AD15" s="678" t="s">
        <v>138</v>
      </c>
      <c r="AE15" s="678"/>
      <c r="AF15" s="678"/>
      <c r="AG15" s="678"/>
      <c r="AH15" s="678"/>
      <c r="AI15" s="678"/>
      <c r="AJ15" s="678"/>
      <c r="AK15" s="678"/>
      <c r="AL15" s="643" t="s">
        <v>138</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578746</v>
      </c>
      <c r="BH15" s="641"/>
      <c r="BI15" s="641"/>
      <c r="BJ15" s="641"/>
      <c r="BK15" s="641"/>
      <c r="BL15" s="641"/>
      <c r="BM15" s="641"/>
      <c r="BN15" s="642"/>
      <c r="BO15" s="677">
        <v>4.5999999999999996</v>
      </c>
      <c r="BP15" s="677"/>
      <c r="BQ15" s="677"/>
      <c r="BR15" s="677"/>
      <c r="BS15" s="646" t="s">
        <v>234</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4038287</v>
      </c>
      <c r="CS15" s="641"/>
      <c r="CT15" s="641"/>
      <c r="CU15" s="641"/>
      <c r="CV15" s="641"/>
      <c r="CW15" s="641"/>
      <c r="CX15" s="641"/>
      <c r="CY15" s="642"/>
      <c r="CZ15" s="677">
        <v>9.6</v>
      </c>
      <c r="DA15" s="677"/>
      <c r="DB15" s="677"/>
      <c r="DC15" s="677"/>
      <c r="DD15" s="646">
        <v>1492705</v>
      </c>
      <c r="DE15" s="641"/>
      <c r="DF15" s="641"/>
      <c r="DG15" s="641"/>
      <c r="DH15" s="641"/>
      <c r="DI15" s="641"/>
      <c r="DJ15" s="641"/>
      <c r="DK15" s="641"/>
      <c r="DL15" s="641"/>
      <c r="DM15" s="641"/>
      <c r="DN15" s="641"/>
      <c r="DO15" s="641"/>
      <c r="DP15" s="642"/>
      <c r="DQ15" s="646">
        <v>2872030</v>
      </c>
      <c r="DR15" s="641"/>
      <c r="DS15" s="641"/>
      <c r="DT15" s="641"/>
      <c r="DU15" s="641"/>
      <c r="DV15" s="641"/>
      <c r="DW15" s="641"/>
      <c r="DX15" s="641"/>
      <c r="DY15" s="641"/>
      <c r="DZ15" s="641"/>
      <c r="EA15" s="641"/>
      <c r="EB15" s="641"/>
      <c r="EC15" s="684"/>
    </row>
    <row r="16" spans="2:143" ht="11.25" customHeight="1">
      <c r="B16" s="637" t="s">
        <v>262</v>
      </c>
      <c r="C16" s="638"/>
      <c r="D16" s="638"/>
      <c r="E16" s="638"/>
      <c r="F16" s="638"/>
      <c r="G16" s="638"/>
      <c r="H16" s="638"/>
      <c r="I16" s="638"/>
      <c r="J16" s="638"/>
      <c r="K16" s="638"/>
      <c r="L16" s="638"/>
      <c r="M16" s="638"/>
      <c r="N16" s="638"/>
      <c r="O16" s="638"/>
      <c r="P16" s="638"/>
      <c r="Q16" s="639"/>
      <c r="R16" s="640">
        <v>16517</v>
      </c>
      <c r="S16" s="641"/>
      <c r="T16" s="641"/>
      <c r="U16" s="641"/>
      <c r="V16" s="641"/>
      <c r="W16" s="641"/>
      <c r="X16" s="641"/>
      <c r="Y16" s="642"/>
      <c r="Z16" s="677">
        <v>0</v>
      </c>
      <c r="AA16" s="677"/>
      <c r="AB16" s="677"/>
      <c r="AC16" s="677"/>
      <c r="AD16" s="678">
        <v>16517</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138</v>
      </c>
      <c r="BH16" s="641"/>
      <c r="BI16" s="641"/>
      <c r="BJ16" s="641"/>
      <c r="BK16" s="641"/>
      <c r="BL16" s="641"/>
      <c r="BM16" s="641"/>
      <c r="BN16" s="642"/>
      <c r="BO16" s="677" t="s">
        <v>234</v>
      </c>
      <c r="BP16" s="677"/>
      <c r="BQ16" s="677"/>
      <c r="BR16" s="677"/>
      <c r="BS16" s="646" t="s">
        <v>138</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64212</v>
      </c>
      <c r="CS16" s="641"/>
      <c r="CT16" s="641"/>
      <c r="CU16" s="641"/>
      <c r="CV16" s="641"/>
      <c r="CW16" s="641"/>
      <c r="CX16" s="641"/>
      <c r="CY16" s="642"/>
      <c r="CZ16" s="677">
        <v>0.2</v>
      </c>
      <c r="DA16" s="677"/>
      <c r="DB16" s="677"/>
      <c r="DC16" s="677"/>
      <c r="DD16" s="646" t="s">
        <v>138</v>
      </c>
      <c r="DE16" s="641"/>
      <c r="DF16" s="641"/>
      <c r="DG16" s="641"/>
      <c r="DH16" s="641"/>
      <c r="DI16" s="641"/>
      <c r="DJ16" s="641"/>
      <c r="DK16" s="641"/>
      <c r="DL16" s="641"/>
      <c r="DM16" s="641"/>
      <c r="DN16" s="641"/>
      <c r="DO16" s="641"/>
      <c r="DP16" s="642"/>
      <c r="DQ16" s="646">
        <v>22145</v>
      </c>
      <c r="DR16" s="641"/>
      <c r="DS16" s="641"/>
      <c r="DT16" s="641"/>
      <c r="DU16" s="641"/>
      <c r="DV16" s="641"/>
      <c r="DW16" s="641"/>
      <c r="DX16" s="641"/>
      <c r="DY16" s="641"/>
      <c r="DZ16" s="641"/>
      <c r="EA16" s="641"/>
      <c r="EB16" s="641"/>
      <c r="EC16" s="684"/>
    </row>
    <row r="17" spans="2:133" ht="11.25" customHeight="1">
      <c r="B17" s="637" t="s">
        <v>265</v>
      </c>
      <c r="C17" s="638"/>
      <c r="D17" s="638"/>
      <c r="E17" s="638"/>
      <c r="F17" s="638"/>
      <c r="G17" s="638"/>
      <c r="H17" s="638"/>
      <c r="I17" s="638"/>
      <c r="J17" s="638"/>
      <c r="K17" s="638"/>
      <c r="L17" s="638"/>
      <c r="M17" s="638"/>
      <c r="N17" s="638"/>
      <c r="O17" s="638"/>
      <c r="P17" s="638"/>
      <c r="Q17" s="639"/>
      <c r="R17" s="640">
        <v>423216</v>
      </c>
      <c r="S17" s="641"/>
      <c r="T17" s="641"/>
      <c r="U17" s="641"/>
      <c r="V17" s="641"/>
      <c r="W17" s="641"/>
      <c r="X17" s="641"/>
      <c r="Y17" s="642"/>
      <c r="Z17" s="677">
        <v>1</v>
      </c>
      <c r="AA17" s="677"/>
      <c r="AB17" s="677"/>
      <c r="AC17" s="677"/>
      <c r="AD17" s="678">
        <v>423216</v>
      </c>
      <c r="AE17" s="678"/>
      <c r="AF17" s="678"/>
      <c r="AG17" s="678"/>
      <c r="AH17" s="678"/>
      <c r="AI17" s="678"/>
      <c r="AJ17" s="678"/>
      <c r="AK17" s="678"/>
      <c r="AL17" s="643">
        <v>1.6</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234</v>
      </c>
      <c r="BH17" s="641"/>
      <c r="BI17" s="641"/>
      <c r="BJ17" s="641"/>
      <c r="BK17" s="641"/>
      <c r="BL17" s="641"/>
      <c r="BM17" s="641"/>
      <c r="BN17" s="642"/>
      <c r="BO17" s="677" t="s">
        <v>138</v>
      </c>
      <c r="BP17" s="677"/>
      <c r="BQ17" s="677"/>
      <c r="BR17" s="677"/>
      <c r="BS17" s="646" t="s">
        <v>138</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5276860</v>
      </c>
      <c r="CS17" s="641"/>
      <c r="CT17" s="641"/>
      <c r="CU17" s="641"/>
      <c r="CV17" s="641"/>
      <c r="CW17" s="641"/>
      <c r="CX17" s="641"/>
      <c r="CY17" s="642"/>
      <c r="CZ17" s="677">
        <v>12.5</v>
      </c>
      <c r="DA17" s="677"/>
      <c r="DB17" s="677"/>
      <c r="DC17" s="677"/>
      <c r="DD17" s="646" t="s">
        <v>234</v>
      </c>
      <c r="DE17" s="641"/>
      <c r="DF17" s="641"/>
      <c r="DG17" s="641"/>
      <c r="DH17" s="641"/>
      <c r="DI17" s="641"/>
      <c r="DJ17" s="641"/>
      <c r="DK17" s="641"/>
      <c r="DL17" s="641"/>
      <c r="DM17" s="641"/>
      <c r="DN17" s="641"/>
      <c r="DO17" s="641"/>
      <c r="DP17" s="642"/>
      <c r="DQ17" s="646">
        <v>5259621</v>
      </c>
      <c r="DR17" s="641"/>
      <c r="DS17" s="641"/>
      <c r="DT17" s="641"/>
      <c r="DU17" s="641"/>
      <c r="DV17" s="641"/>
      <c r="DW17" s="641"/>
      <c r="DX17" s="641"/>
      <c r="DY17" s="641"/>
      <c r="DZ17" s="641"/>
      <c r="EA17" s="641"/>
      <c r="EB17" s="641"/>
      <c r="EC17" s="684"/>
    </row>
    <row r="18" spans="2:133" ht="11.25" customHeight="1">
      <c r="B18" s="637" t="s">
        <v>268</v>
      </c>
      <c r="C18" s="638"/>
      <c r="D18" s="638"/>
      <c r="E18" s="638"/>
      <c r="F18" s="638"/>
      <c r="G18" s="638"/>
      <c r="H18" s="638"/>
      <c r="I18" s="638"/>
      <c r="J18" s="638"/>
      <c r="K18" s="638"/>
      <c r="L18" s="638"/>
      <c r="M18" s="638"/>
      <c r="N18" s="638"/>
      <c r="O18" s="638"/>
      <c r="P18" s="638"/>
      <c r="Q18" s="639"/>
      <c r="R18" s="640">
        <v>85627</v>
      </c>
      <c r="S18" s="641"/>
      <c r="T18" s="641"/>
      <c r="U18" s="641"/>
      <c r="V18" s="641"/>
      <c r="W18" s="641"/>
      <c r="X18" s="641"/>
      <c r="Y18" s="642"/>
      <c r="Z18" s="677">
        <v>0.2</v>
      </c>
      <c r="AA18" s="677"/>
      <c r="AB18" s="677"/>
      <c r="AC18" s="677"/>
      <c r="AD18" s="678">
        <v>85627</v>
      </c>
      <c r="AE18" s="678"/>
      <c r="AF18" s="678"/>
      <c r="AG18" s="678"/>
      <c r="AH18" s="678"/>
      <c r="AI18" s="678"/>
      <c r="AJ18" s="678"/>
      <c r="AK18" s="678"/>
      <c r="AL18" s="643">
        <v>0.3</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234</v>
      </c>
      <c r="BH18" s="641"/>
      <c r="BI18" s="641"/>
      <c r="BJ18" s="641"/>
      <c r="BK18" s="641"/>
      <c r="BL18" s="641"/>
      <c r="BM18" s="641"/>
      <c r="BN18" s="642"/>
      <c r="BO18" s="677" t="s">
        <v>234</v>
      </c>
      <c r="BP18" s="677"/>
      <c r="BQ18" s="677"/>
      <c r="BR18" s="677"/>
      <c r="BS18" s="646" t="s">
        <v>138</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234</v>
      </c>
      <c r="CS18" s="641"/>
      <c r="CT18" s="641"/>
      <c r="CU18" s="641"/>
      <c r="CV18" s="641"/>
      <c r="CW18" s="641"/>
      <c r="CX18" s="641"/>
      <c r="CY18" s="642"/>
      <c r="CZ18" s="677" t="s">
        <v>138</v>
      </c>
      <c r="DA18" s="677"/>
      <c r="DB18" s="677"/>
      <c r="DC18" s="677"/>
      <c r="DD18" s="646" t="s">
        <v>234</v>
      </c>
      <c r="DE18" s="641"/>
      <c r="DF18" s="641"/>
      <c r="DG18" s="641"/>
      <c r="DH18" s="641"/>
      <c r="DI18" s="641"/>
      <c r="DJ18" s="641"/>
      <c r="DK18" s="641"/>
      <c r="DL18" s="641"/>
      <c r="DM18" s="641"/>
      <c r="DN18" s="641"/>
      <c r="DO18" s="641"/>
      <c r="DP18" s="642"/>
      <c r="DQ18" s="646" t="s">
        <v>234</v>
      </c>
      <c r="DR18" s="641"/>
      <c r="DS18" s="641"/>
      <c r="DT18" s="641"/>
      <c r="DU18" s="641"/>
      <c r="DV18" s="641"/>
      <c r="DW18" s="641"/>
      <c r="DX18" s="641"/>
      <c r="DY18" s="641"/>
      <c r="DZ18" s="641"/>
      <c r="EA18" s="641"/>
      <c r="EB18" s="641"/>
      <c r="EC18" s="684"/>
    </row>
    <row r="19" spans="2:133" ht="11.25" customHeight="1">
      <c r="B19" s="637" t="s">
        <v>271</v>
      </c>
      <c r="C19" s="638"/>
      <c r="D19" s="638"/>
      <c r="E19" s="638"/>
      <c r="F19" s="638"/>
      <c r="G19" s="638"/>
      <c r="H19" s="638"/>
      <c r="I19" s="638"/>
      <c r="J19" s="638"/>
      <c r="K19" s="638"/>
      <c r="L19" s="638"/>
      <c r="M19" s="638"/>
      <c r="N19" s="638"/>
      <c r="O19" s="638"/>
      <c r="P19" s="638"/>
      <c r="Q19" s="639"/>
      <c r="R19" s="640">
        <v>8764</v>
      </c>
      <c r="S19" s="641"/>
      <c r="T19" s="641"/>
      <c r="U19" s="641"/>
      <c r="V19" s="641"/>
      <c r="W19" s="641"/>
      <c r="X19" s="641"/>
      <c r="Y19" s="642"/>
      <c r="Z19" s="677">
        <v>0</v>
      </c>
      <c r="AA19" s="677"/>
      <c r="AB19" s="677"/>
      <c r="AC19" s="677"/>
      <c r="AD19" s="678">
        <v>8764</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64834</v>
      </c>
      <c r="BH19" s="641"/>
      <c r="BI19" s="641"/>
      <c r="BJ19" s="641"/>
      <c r="BK19" s="641"/>
      <c r="BL19" s="641"/>
      <c r="BM19" s="641"/>
      <c r="BN19" s="642"/>
      <c r="BO19" s="677">
        <v>0.5</v>
      </c>
      <c r="BP19" s="677"/>
      <c r="BQ19" s="677"/>
      <c r="BR19" s="677"/>
      <c r="BS19" s="646" t="s">
        <v>138</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138</v>
      </c>
      <c r="CS19" s="641"/>
      <c r="CT19" s="641"/>
      <c r="CU19" s="641"/>
      <c r="CV19" s="641"/>
      <c r="CW19" s="641"/>
      <c r="CX19" s="641"/>
      <c r="CY19" s="642"/>
      <c r="CZ19" s="677" t="s">
        <v>234</v>
      </c>
      <c r="DA19" s="677"/>
      <c r="DB19" s="677"/>
      <c r="DC19" s="677"/>
      <c r="DD19" s="646" t="s">
        <v>138</v>
      </c>
      <c r="DE19" s="641"/>
      <c r="DF19" s="641"/>
      <c r="DG19" s="641"/>
      <c r="DH19" s="641"/>
      <c r="DI19" s="641"/>
      <c r="DJ19" s="641"/>
      <c r="DK19" s="641"/>
      <c r="DL19" s="641"/>
      <c r="DM19" s="641"/>
      <c r="DN19" s="641"/>
      <c r="DO19" s="641"/>
      <c r="DP19" s="642"/>
      <c r="DQ19" s="646" t="s">
        <v>234</v>
      </c>
      <c r="DR19" s="641"/>
      <c r="DS19" s="641"/>
      <c r="DT19" s="641"/>
      <c r="DU19" s="641"/>
      <c r="DV19" s="641"/>
      <c r="DW19" s="641"/>
      <c r="DX19" s="641"/>
      <c r="DY19" s="641"/>
      <c r="DZ19" s="641"/>
      <c r="EA19" s="641"/>
      <c r="EB19" s="641"/>
      <c r="EC19" s="684"/>
    </row>
    <row r="20" spans="2:133" ht="11.25" customHeight="1">
      <c r="B20" s="637" t="s">
        <v>274</v>
      </c>
      <c r="C20" s="638"/>
      <c r="D20" s="638"/>
      <c r="E20" s="638"/>
      <c r="F20" s="638"/>
      <c r="G20" s="638"/>
      <c r="H20" s="638"/>
      <c r="I20" s="638"/>
      <c r="J20" s="638"/>
      <c r="K20" s="638"/>
      <c r="L20" s="638"/>
      <c r="M20" s="638"/>
      <c r="N20" s="638"/>
      <c r="O20" s="638"/>
      <c r="P20" s="638"/>
      <c r="Q20" s="639"/>
      <c r="R20" s="640">
        <v>3287</v>
      </c>
      <c r="S20" s="641"/>
      <c r="T20" s="641"/>
      <c r="U20" s="641"/>
      <c r="V20" s="641"/>
      <c r="W20" s="641"/>
      <c r="X20" s="641"/>
      <c r="Y20" s="642"/>
      <c r="Z20" s="677">
        <v>0</v>
      </c>
      <c r="AA20" s="677"/>
      <c r="AB20" s="677"/>
      <c r="AC20" s="677"/>
      <c r="AD20" s="678">
        <v>3287</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64834</v>
      </c>
      <c r="BH20" s="641"/>
      <c r="BI20" s="641"/>
      <c r="BJ20" s="641"/>
      <c r="BK20" s="641"/>
      <c r="BL20" s="641"/>
      <c r="BM20" s="641"/>
      <c r="BN20" s="642"/>
      <c r="BO20" s="677">
        <v>0.5</v>
      </c>
      <c r="BP20" s="677"/>
      <c r="BQ20" s="677"/>
      <c r="BR20" s="677"/>
      <c r="BS20" s="646" t="s">
        <v>138</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42158666</v>
      </c>
      <c r="CS20" s="641"/>
      <c r="CT20" s="641"/>
      <c r="CU20" s="641"/>
      <c r="CV20" s="641"/>
      <c r="CW20" s="641"/>
      <c r="CX20" s="641"/>
      <c r="CY20" s="642"/>
      <c r="CZ20" s="677">
        <v>100</v>
      </c>
      <c r="DA20" s="677"/>
      <c r="DB20" s="677"/>
      <c r="DC20" s="677"/>
      <c r="DD20" s="646">
        <v>5592439</v>
      </c>
      <c r="DE20" s="641"/>
      <c r="DF20" s="641"/>
      <c r="DG20" s="641"/>
      <c r="DH20" s="641"/>
      <c r="DI20" s="641"/>
      <c r="DJ20" s="641"/>
      <c r="DK20" s="641"/>
      <c r="DL20" s="641"/>
      <c r="DM20" s="641"/>
      <c r="DN20" s="641"/>
      <c r="DO20" s="641"/>
      <c r="DP20" s="642"/>
      <c r="DQ20" s="646">
        <v>28084884</v>
      </c>
      <c r="DR20" s="641"/>
      <c r="DS20" s="641"/>
      <c r="DT20" s="641"/>
      <c r="DU20" s="641"/>
      <c r="DV20" s="641"/>
      <c r="DW20" s="641"/>
      <c r="DX20" s="641"/>
      <c r="DY20" s="641"/>
      <c r="DZ20" s="641"/>
      <c r="EA20" s="641"/>
      <c r="EB20" s="641"/>
      <c r="EC20" s="684"/>
    </row>
    <row r="21" spans="2:133" ht="11.25" customHeight="1">
      <c r="B21" s="637" t="s">
        <v>277</v>
      </c>
      <c r="C21" s="638"/>
      <c r="D21" s="638"/>
      <c r="E21" s="638"/>
      <c r="F21" s="638"/>
      <c r="G21" s="638"/>
      <c r="H21" s="638"/>
      <c r="I21" s="638"/>
      <c r="J21" s="638"/>
      <c r="K21" s="638"/>
      <c r="L21" s="638"/>
      <c r="M21" s="638"/>
      <c r="N21" s="638"/>
      <c r="O21" s="638"/>
      <c r="P21" s="638"/>
      <c r="Q21" s="639"/>
      <c r="R21" s="640">
        <v>325538</v>
      </c>
      <c r="S21" s="641"/>
      <c r="T21" s="641"/>
      <c r="U21" s="641"/>
      <c r="V21" s="641"/>
      <c r="W21" s="641"/>
      <c r="X21" s="641"/>
      <c r="Y21" s="642"/>
      <c r="Z21" s="677">
        <v>0.8</v>
      </c>
      <c r="AA21" s="677"/>
      <c r="AB21" s="677"/>
      <c r="AC21" s="677"/>
      <c r="AD21" s="678">
        <v>325538</v>
      </c>
      <c r="AE21" s="678"/>
      <c r="AF21" s="678"/>
      <c r="AG21" s="678"/>
      <c r="AH21" s="678"/>
      <c r="AI21" s="678"/>
      <c r="AJ21" s="678"/>
      <c r="AK21" s="678"/>
      <c r="AL21" s="643">
        <v>1.3</v>
      </c>
      <c r="AM21" s="644"/>
      <c r="AN21" s="644"/>
      <c r="AO21" s="679"/>
      <c r="AP21" s="735" t="s">
        <v>278</v>
      </c>
      <c r="AQ21" s="742"/>
      <c r="AR21" s="742"/>
      <c r="AS21" s="742"/>
      <c r="AT21" s="742"/>
      <c r="AU21" s="742"/>
      <c r="AV21" s="742"/>
      <c r="AW21" s="742"/>
      <c r="AX21" s="742"/>
      <c r="AY21" s="742"/>
      <c r="AZ21" s="742"/>
      <c r="BA21" s="742"/>
      <c r="BB21" s="742"/>
      <c r="BC21" s="742"/>
      <c r="BD21" s="742"/>
      <c r="BE21" s="742"/>
      <c r="BF21" s="737"/>
      <c r="BG21" s="640">
        <v>64834</v>
      </c>
      <c r="BH21" s="641"/>
      <c r="BI21" s="641"/>
      <c r="BJ21" s="641"/>
      <c r="BK21" s="641"/>
      <c r="BL21" s="641"/>
      <c r="BM21" s="641"/>
      <c r="BN21" s="642"/>
      <c r="BO21" s="677">
        <v>0.5</v>
      </c>
      <c r="BP21" s="677"/>
      <c r="BQ21" s="677"/>
      <c r="BR21" s="677"/>
      <c r="BS21" s="646" t="s">
        <v>138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279</v>
      </c>
      <c r="C22" s="638"/>
      <c r="D22" s="638"/>
      <c r="E22" s="638"/>
      <c r="F22" s="638"/>
      <c r="G22" s="638"/>
      <c r="H22" s="638"/>
      <c r="I22" s="638"/>
      <c r="J22" s="638"/>
      <c r="K22" s="638"/>
      <c r="L22" s="638"/>
      <c r="M22" s="638"/>
      <c r="N22" s="638"/>
      <c r="O22" s="638"/>
      <c r="P22" s="638"/>
      <c r="Q22" s="639"/>
      <c r="R22" s="640">
        <v>11035133</v>
      </c>
      <c r="S22" s="641"/>
      <c r="T22" s="641"/>
      <c r="U22" s="641"/>
      <c r="V22" s="641"/>
      <c r="W22" s="641"/>
      <c r="X22" s="641"/>
      <c r="Y22" s="642"/>
      <c r="Z22" s="677">
        <v>25.7</v>
      </c>
      <c r="AA22" s="677"/>
      <c r="AB22" s="677"/>
      <c r="AC22" s="677"/>
      <c r="AD22" s="678">
        <v>10387981</v>
      </c>
      <c r="AE22" s="678"/>
      <c r="AF22" s="678"/>
      <c r="AG22" s="678"/>
      <c r="AH22" s="678"/>
      <c r="AI22" s="678"/>
      <c r="AJ22" s="678"/>
      <c r="AK22" s="678"/>
      <c r="AL22" s="643">
        <v>40.200000000000003</v>
      </c>
      <c r="AM22" s="644"/>
      <c r="AN22" s="644"/>
      <c r="AO22" s="679"/>
      <c r="AP22" s="735" t="s">
        <v>280</v>
      </c>
      <c r="AQ22" s="742"/>
      <c r="AR22" s="742"/>
      <c r="AS22" s="742"/>
      <c r="AT22" s="742"/>
      <c r="AU22" s="742"/>
      <c r="AV22" s="742"/>
      <c r="AW22" s="742"/>
      <c r="AX22" s="742"/>
      <c r="AY22" s="742"/>
      <c r="AZ22" s="742"/>
      <c r="BA22" s="742"/>
      <c r="BB22" s="742"/>
      <c r="BC22" s="742"/>
      <c r="BD22" s="742"/>
      <c r="BE22" s="742"/>
      <c r="BF22" s="737"/>
      <c r="BG22" s="640" t="s">
        <v>138</v>
      </c>
      <c r="BH22" s="641"/>
      <c r="BI22" s="641"/>
      <c r="BJ22" s="641"/>
      <c r="BK22" s="641"/>
      <c r="BL22" s="641"/>
      <c r="BM22" s="641"/>
      <c r="BN22" s="642"/>
      <c r="BO22" s="677" t="s">
        <v>234</v>
      </c>
      <c r="BP22" s="677"/>
      <c r="BQ22" s="677"/>
      <c r="BR22" s="677"/>
      <c r="BS22" s="646" t="s">
        <v>234</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282</v>
      </c>
      <c r="C23" s="638"/>
      <c r="D23" s="638"/>
      <c r="E23" s="638"/>
      <c r="F23" s="638"/>
      <c r="G23" s="638"/>
      <c r="H23" s="638"/>
      <c r="I23" s="638"/>
      <c r="J23" s="638"/>
      <c r="K23" s="638"/>
      <c r="L23" s="638"/>
      <c r="M23" s="638"/>
      <c r="N23" s="638"/>
      <c r="O23" s="638"/>
      <c r="P23" s="638"/>
      <c r="Q23" s="639"/>
      <c r="R23" s="640">
        <v>10387981</v>
      </c>
      <c r="S23" s="641"/>
      <c r="T23" s="641"/>
      <c r="U23" s="641"/>
      <c r="V23" s="641"/>
      <c r="W23" s="641"/>
      <c r="X23" s="641"/>
      <c r="Y23" s="642"/>
      <c r="Z23" s="677">
        <v>24.2</v>
      </c>
      <c r="AA23" s="677"/>
      <c r="AB23" s="677"/>
      <c r="AC23" s="677"/>
      <c r="AD23" s="678">
        <v>10387981</v>
      </c>
      <c r="AE23" s="678"/>
      <c r="AF23" s="678"/>
      <c r="AG23" s="678"/>
      <c r="AH23" s="678"/>
      <c r="AI23" s="678"/>
      <c r="AJ23" s="678"/>
      <c r="AK23" s="678"/>
      <c r="AL23" s="643">
        <v>40.200000000000003</v>
      </c>
      <c r="AM23" s="644"/>
      <c r="AN23" s="644"/>
      <c r="AO23" s="679"/>
      <c r="AP23" s="735" t="s">
        <v>283</v>
      </c>
      <c r="AQ23" s="742"/>
      <c r="AR23" s="742"/>
      <c r="AS23" s="742"/>
      <c r="AT23" s="742"/>
      <c r="AU23" s="742"/>
      <c r="AV23" s="742"/>
      <c r="AW23" s="742"/>
      <c r="AX23" s="742"/>
      <c r="AY23" s="742"/>
      <c r="AZ23" s="742"/>
      <c r="BA23" s="742"/>
      <c r="BB23" s="742"/>
      <c r="BC23" s="742"/>
      <c r="BD23" s="742"/>
      <c r="BE23" s="742"/>
      <c r="BF23" s="737"/>
      <c r="BG23" s="640" t="s">
        <v>138</v>
      </c>
      <c r="BH23" s="641"/>
      <c r="BI23" s="641"/>
      <c r="BJ23" s="641"/>
      <c r="BK23" s="641"/>
      <c r="BL23" s="641"/>
      <c r="BM23" s="641"/>
      <c r="BN23" s="642"/>
      <c r="BO23" s="677" t="s">
        <v>138</v>
      </c>
      <c r="BP23" s="677"/>
      <c r="BQ23" s="677"/>
      <c r="BR23" s="677"/>
      <c r="BS23" s="646" t="s">
        <v>138</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c r="B24" s="637" t="s">
        <v>289</v>
      </c>
      <c r="C24" s="638"/>
      <c r="D24" s="638"/>
      <c r="E24" s="638"/>
      <c r="F24" s="638"/>
      <c r="G24" s="638"/>
      <c r="H24" s="638"/>
      <c r="I24" s="638"/>
      <c r="J24" s="638"/>
      <c r="K24" s="638"/>
      <c r="L24" s="638"/>
      <c r="M24" s="638"/>
      <c r="N24" s="638"/>
      <c r="O24" s="638"/>
      <c r="P24" s="638"/>
      <c r="Q24" s="639"/>
      <c r="R24" s="640">
        <v>647133</v>
      </c>
      <c r="S24" s="641"/>
      <c r="T24" s="641"/>
      <c r="U24" s="641"/>
      <c r="V24" s="641"/>
      <c r="W24" s="641"/>
      <c r="X24" s="641"/>
      <c r="Y24" s="642"/>
      <c r="Z24" s="677">
        <v>1.5</v>
      </c>
      <c r="AA24" s="677"/>
      <c r="AB24" s="677"/>
      <c r="AC24" s="677"/>
      <c r="AD24" s="678" t="s">
        <v>138</v>
      </c>
      <c r="AE24" s="678"/>
      <c r="AF24" s="678"/>
      <c r="AG24" s="678"/>
      <c r="AH24" s="678"/>
      <c r="AI24" s="678"/>
      <c r="AJ24" s="678"/>
      <c r="AK24" s="678"/>
      <c r="AL24" s="643" t="s">
        <v>138</v>
      </c>
      <c r="AM24" s="644"/>
      <c r="AN24" s="644"/>
      <c r="AO24" s="679"/>
      <c r="AP24" s="735" t="s">
        <v>290</v>
      </c>
      <c r="AQ24" s="742"/>
      <c r="AR24" s="742"/>
      <c r="AS24" s="742"/>
      <c r="AT24" s="742"/>
      <c r="AU24" s="742"/>
      <c r="AV24" s="742"/>
      <c r="AW24" s="742"/>
      <c r="AX24" s="742"/>
      <c r="AY24" s="742"/>
      <c r="AZ24" s="742"/>
      <c r="BA24" s="742"/>
      <c r="BB24" s="742"/>
      <c r="BC24" s="742"/>
      <c r="BD24" s="742"/>
      <c r="BE24" s="742"/>
      <c r="BF24" s="737"/>
      <c r="BG24" s="640" t="s">
        <v>138</v>
      </c>
      <c r="BH24" s="641"/>
      <c r="BI24" s="641"/>
      <c r="BJ24" s="641"/>
      <c r="BK24" s="641"/>
      <c r="BL24" s="641"/>
      <c r="BM24" s="641"/>
      <c r="BN24" s="642"/>
      <c r="BO24" s="677" t="s">
        <v>234</v>
      </c>
      <c r="BP24" s="677"/>
      <c r="BQ24" s="677"/>
      <c r="BR24" s="677"/>
      <c r="BS24" s="646" t="s">
        <v>138</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16066657</v>
      </c>
      <c r="CS24" s="696"/>
      <c r="CT24" s="696"/>
      <c r="CU24" s="696"/>
      <c r="CV24" s="696"/>
      <c r="CW24" s="696"/>
      <c r="CX24" s="696"/>
      <c r="CY24" s="739"/>
      <c r="CZ24" s="740">
        <v>38.1</v>
      </c>
      <c r="DA24" s="713"/>
      <c r="DB24" s="713"/>
      <c r="DC24" s="743"/>
      <c r="DD24" s="738">
        <v>12007757</v>
      </c>
      <c r="DE24" s="696"/>
      <c r="DF24" s="696"/>
      <c r="DG24" s="696"/>
      <c r="DH24" s="696"/>
      <c r="DI24" s="696"/>
      <c r="DJ24" s="696"/>
      <c r="DK24" s="739"/>
      <c r="DL24" s="738">
        <v>12004304</v>
      </c>
      <c r="DM24" s="696"/>
      <c r="DN24" s="696"/>
      <c r="DO24" s="696"/>
      <c r="DP24" s="696"/>
      <c r="DQ24" s="696"/>
      <c r="DR24" s="696"/>
      <c r="DS24" s="696"/>
      <c r="DT24" s="696"/>
      <c r="DU24" s="696"/>
      <c r="DV24" s="739"/>
      <c r="DW24" s="740">
        <v>44.4</v>
      </c>
      <c r="DX24" s="713"/>
      <c r="DY24" s="713"/>
      <c r="DZ24" s="713"/>
      <c r="EA24" s="713"/>
      <c r="EB24" s="713"/>
      <c r="EC24" s="741"/>
    </row>
    <row r="25" spans="2:133" ht="11.25" customHeight="1">
      <c r="B25" s="637" t="s">
        <v>292</v>
      </c>
      <c r="C25" s="638"/>
      <c r="D25" s="638"/>
      <c r="E25" s="638"/>
      <c r="F25" s="638"/>
      <c r="G25" s="638"/>
      <c r="H25" s="638"/>
      <c r="I25" s="638"/>
      <c r="J25" s="638"/>
      <c r="K25" s="638"/>
      <c r="L25" s="638"/>
      <c r="M25" s="638"/>
      <c r="N25" s="638"/>
      <c r="O25" s="638"/>
      <c r="P25" s="638"/>
      <c r="Q25" s="639"/>
      <c r="R25" s="640">
        <v>19</v>
      </c>
      <c r="S25" s="641"/>
      <c r="T25" s="641"/>
      <c r="U25" s="641"/>
      <c r="V25" s="641"/>
      <c r="W25" s="641"/>
      <c r="X25" s="641"/>
      <c r="Y25" s="642"/>
      <c r="Z25" s="677">
        <v>0</v>
      </c>
      <c r="AA25" s="677"/>
      <c r="AB25" s="677"/>
      <c r="AC25" s="677"/>
      <c r="AD25" s="678" t="s">
        <v>138</v>
      </c>
      <c r="AE25" s="678"/>
      <c r="AF25" s="678"/>
      <c r="AG25" s="678"/>
      <c r="AH25" s="678"/>
      <c r="AI25" s="678"/>
      <c r="AJ25" s="678"/>
      <c r="AK25" s="678"/>
      <c r="AL25" s="643" t="s">
        <v>138</v>
      </c>
      <c r="AM25" s="644"/>
      <c r="AN25" s="644"/>
      <c r="AO25" s="679"/>
      <c r="AP25" s="735" t="s">
        <v>293</v>
      </c>
      <c r="AQ25" s="742"/>
      <c r="AR25" s="742"/>
      <c r="AS25" s="742"/>
      <c r="AT25" s="742"/>
      <c r="AU25" s="742"/>
      <c r="AV25" s="742"/>
      <c r="AW25" s="742"/>
      <c r="AX25" s="742"/>
      <c r="AY25" s="742"/>
      <c r="AZ25" s="742"/>
      <c r="BA25" s="742"/>
      <c r="BB25" s="742"/>
      <c r="BC25" s="742"/>
      <c r="BD25" s="742"/>
      <c r="BE25" s="742"/>
      <c r="BF25" s="737"/>
      <c r="BG25" s="640" t="s">
        <v>234</v>
      </c>
      <c r="BH25" s="641"/>
      <c r="BI25" s="641"/>
      <c r="BJ25" s="641"/>
      <c r="BK25" s="641"/>
      <c r="BL25" s="641"/>
      <c r="BM25" s="641"/>
      <c r="BN25" s="642"/>
      <c r="BO25" s="677" t="s">
        <v>234</v>
      </c>
      <c r="BP25" s="677"/>
      <c r="BQ25" s="677"/>
      <c r="BR25" s="677"/>
      <c r="BS25" s="646" t="s">
        <v>138</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5032829</v>
      </c>
      <c r="CS25" s="659"/>
      <c r="CT25" s="659"/>
      <c r="CU25" s="659"/>
      <c r="CV25" s="659"/>
      <c r="CW25" s="659"/>
      <c r="CX25" s="659"/>
      <c r="CY25" s="660"/>
      <c r="CZ25" s="643">
        <v>11.9</v>
      </c>
      <c r="DA25" s="661"/>
      <c r="DB25" s="661"/>
      <c r="DC25" s="662"/>
      <c r="DD25" s="646">
        <v>4630848</v>
      </c>
      <c r="DE25" s="659"/>
      <c r="DF25" s="659"/>
      <c r="DG25" s="659"/>
      <c r="DH25" s="659"/>
      <c r="DI25" s="659"/>
      <c r="DJ25" s="659"/>
      <c r="DK25" s="660"/>
      <c r="DL25" s="646">
        <v>4629455</v>
      </c>
      <c r="DM25" s="659"/>
      <c r="DN25" s="659"/>
      <c r="DO25" s="659"/>
      <c r="DP25" s="659"/>
      <c r="DQ25" s="659"/>
      <c r="DR25" s="659"/>
      <c r="DS25" s="659"/>
      <c r="DT25" s="659"/>
      <c r="DU25" s="659"/>
      <c r="DV25" s="660"/>
      <c r="DW25" s="643">
        <v>17.100000000000001</v>
      </c>
      <c r="DX25" s="661"/>
      <c r="DY25" s="661"/>
      <c r="DZ25" s="661"/>
      <c r="EA25" s="661"/>
      <c r="EB25" s="661"/>
      <c r="EC25" s="676"/>
    </row>
    <row r="26" spans="2:133" ht="11.25" customHeight="1">
      <c r="B26" s="637" t="s">
        <v>295</v>
      </c>
      <c r="C26" s="638"/>
      <c r="D26" s="638"/>
      <c r="E26" s="638"/>
      <c r="F26" s="638"/>
      <c r="G26" s="638"/>
      <c r="H26" s="638"/>
      <c r="I26" s="638"/>
      <c r="J26" s="638"/>
      <c r="K26" s="638"/>
      <c r="L26" s="638"/>
      <c r="M26" s="638"/>
      <c r="N26" s="638"/>
      <c r="O26" s="638"/>
      <c r="P26" s="638"/>
      <c r="Q26" s="639"/>
      <c r="R26" s="640">
        <v>26379864</v>
      </c>
      <c r="S26" s="641"/>
      <c r="T26" s="641"/>
      <c r="U26" s="641"/>
      <c r="V26" s="641"/>
      <c r="W26" s="641"/>
      <c r="X26" s="641"/>
      <c r="Y26" s="642"/>
      <c r="Z26" s="677">
        <v>61.4</v>
      </c>
      <c r="AA26" s="677"/>
      <c r="AB26" s="677"/>
      <c r="AC26" s="677"/>
      <c r="AD26" s="678">
        <v>25732712</v>
      </c>
      <c r="AE26" s="678"/>
      <c r="AF26" s="678"/>
      <c r="AG26" s="678"/>
      <c r="AH26" s="678"/>
      <c r="AI26" s="678"/>
      <c r="AJ26" s="678"/>
      <c r="AK26" s="678"/>
      <c r="AL26" s="643">
        <v>99.7</v>
      </c>
      <c r="AM26" s="644"/>
      <c r="AN26" s="644"/>
      <c r="AO26" s="679"/>
      <c r="AP26" s="735" t="s">
        <v>296</v>
      </c>
      <c r="AQ26" s="736"/>
      <c r="AR26" s="736"/>
      <c r="AS26" s="736"/>
      <c r="AT26" s="736"/>
      <c r="AU26" s="736"/>
      <c r="AV26" s="736"/>
      <c r="AW26" s="736"/>
      <c r="AX26" s="736"/>
      <c r="AY26" s="736"/>
      <c r="AZ26" s="736"/>
      <c r="BA26" s="736"/>
      <c r="BB26" s="736"/>
      <c r="BC26" s="736"/>
      <c r="BD26" s="736"/>
      <c r="BE26" s="736"/>
      <c r="BF26" s="737"/>
      <c r="BG26" s="640" t="s">
        <v>234</v>
      </c>
      <c r="BH26" s="641"/>
      <c r="BI26" s="641"/>
      <c r="BJ26" s="641"/>
      <c r="BK26" s="641"/>
      <c r="BL26" s="641"/>
      <c r="BM26" s="641"/>
      <c r="BN26" s="642"/>
      <c r="BO26" s="677" t="s">
        <v>234</v>
      </c>
      <c r="BP26" s="677"/>
      <c r="BQ26" s="677"/>
      <c r="BR26" s="677"/>
      <c r="BS26" s="646" t="s">
        <v>234</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3505950</v>
      </c>
      <c r="CS26" s="641"/>
      <c r="CT26" s="641"/>
      <c r="CU26" s="641"/>
      <c r="CV26" s="641"/>
      <c r="CW26" s="641"/>
      <c r="CX26" s="641"/>
      <c r="CY26" s="642"/>
      <c r="CZ26" s="643">
        <v>8.3000000000000007</v>
      </c>
      <c r="DA26" s="661"/>
      <c r="DB26" s="661"/>
      <c r="DC26" s="662"/>
      <c r="DD26" s="646">
        <v>3142603</v>
      </c>
      <c r="DE26" s="641"/>
      <c r="DF26" s="641"/>
      <c r="DG26" s="641"/>
      <c r="DH26" s="641"/>
      <c r="DI26" s="641"/>
      <c r="DJ26" s="641"/>
      <c r="DK26" s="642"/>
      <c r="DL26" s="646" t="s">
        <v>234</v>
      </c>
      <c r="DM26" s="641"/>
      <c r="DN26" s="641"/>
      <c r="DO26" s="641"/>
      <c r="DP26" s="641"/>
      <c r="DQ26" s="641"/>
      <c r="DR26" s="641"/>
      <c r="DS26" s="641"/>
      <c r="DT26" s="641"/>
      <c r="DU26" s="641"/>
      <c r="DV26" s="642"/>
      <c r="DW26" s="643" t="s">
        <v>234</v>
      </c>
      <c r="DX26" s="661"/>
      <c r="DY26" s="661"/>
      <c r="DZ26" s="661"/>
      <c r="EA26" s="661"/>
      <c r="EB26" s="661"/>
      <c r="EC26" s="676"/>
    </row>
    <row r="27" spans="2:133" ht="11.25" customHeight="1">
      <c r="B27" s="637" t="s">
        <v>298</v>
      </c>
      <c r="C27" s="638"/>
      <c r="D27" s="638"/>
      <c r="E27" s="638"/>
      <c r="F27" s="638"/>
      <c r="G27" s="638"/>
      <c r="H27" s="638"/>
      <c r="I27" s="638"/>
      <c r="J27" s="638"/>
      <c r="K27" s="638"/>
      <c r="L27" s="638"/>
      <c r="M27" s="638"/>
      <c r="N27" s="638"/>
      <c r="O27" s="638"/>
      <c r="P27" s="638"/>
      <c r="Q27" s="639"/>
      <c r="R27" s="640">
        <v>12882</v>
      </c>
      <c r="S27" s="641"/>
      <c r="T27" s="641"/>
      <c r="U27" s="641"/>
      <c r="V27" s="641"/>
      <c r="W27" s="641"/>
      <c r="X27" s="641"/>
      <c r="Y27" s="642"/>
      <c r="Z27" s="677">
        <v>0</v>
      </c>
      <c r="AA27" s="677"/>
      <c r="AB27" s="677"/>
      <c r="AC27" s="677"/>
      <c r="AD27" s="678">
        <v>12882</v>
      </c>
      <c r="AE27" s="678"/>
      <c r="AF27" s="678"/>
      <c r="AG27" s="678"/>
      <c r="AH27" s="678"/>
      <c r="AI27" s="678"/>
      <c r="AJ27" s="678"/>
      <c r="AK27" s="678"/>
      <c r="AL27" s="643">
        <v>0</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12509405</v>
      </c>
      <c r="BH27" s="641"/>
      <c r="BI27" s="641"/>
      <c r="BJ27" s="641"/>
      <c r="BK27" s="641"/>
      <c r="BL27" s="641"/>
      <c r="BM27" s="641"/>
      <c r="BN27" s="642"/>
      <c r="BO27" s="677">
        <v>100</v>
      </c>
      <c r="BP27" s="677"/>
      <c r="BQ27" s="677"/>
      <c r="BR27" s="677"/>
      <c r="BS27" s="646">
        <v>180648</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5756968</v>
      </c>
      <c r="CS27" s="659"/>
      <c r="CT27" s="659"/>
      <c r="CU27" s="659"/>
      <c r="CV27" s="659"/>
      <c r="CW27" s="659"/>
      <c r="CX27" s="659"/>
      <c r="CY27" s="660"/>
      <c r="CZ27" s="643">
        <v>13.7</v>
      </c>
      <c r="DA27" s="661"/>
      <c r="DB27" s="661"/>
      <c r="DC27" s="662"/>
      <c r="DD27" s="646">
        <v>2117288</v>
      </c>
      <c r="DE27" s="659"/>
      <c r="DF27" s="659"/>
      <c r="DG27" s="659"/>
      <c r="DH27" s="659"/>
      <c r="DI27" s="659"/>
      <c r="DJ27" s="659"/>
      <c r="DK27" s="660"/>
      <c r="DL27" s="646">
        <v>2115228</v>
      </c>
      <c r="DM27" s="659"/>
      <c r="DN27" s="659"/>
      <c r="DO27" s="659"/>
      <c r="DP27" s="659"/>
      <c r="DQ27" s="659"/>
      <c r="DR27" s="659"/>
      <c r="DS27" s="659"/>
      <c r="DT27" s="659"/>
      <c r="DU27" s="659"/>
      <c r="DV27" s="660"/>
      <c r="DW27" s="643">
        <v>7.8</v>
      </c>
      <c r="DX27" s="661"/>
      <c r="DY27" s="661"/>
      <c r="DZ27" s="661"/>
      <c r="EA27" s="661"/>
      <c r="EB27" s="661"/>
      <c r="EC27" s="676"/>
    </row>
    <row r="28" spans="2:133" ht="11.25" customHeight="1">
      <c r="B28" s="637" t="s">
        <v>301</v>
      </c>
      <c r="C28" s="638"/>
      <c r="D28" s="638"/>
      <c r="E28" s="638"/>
      <c r="F28" s="638"/>
      <c r="G28" s="638"/>
      <c r="H28" s="638"/>
      <c r="I28" s="638"/>
      <c r="J28" s="638"/>
      <c r="K28" s="638"/>
      <c r="L28" s="638"/>
      <c r="M28" s="638"/>
      <c r="N28" s="638"/>
      <c r="O28" s="638"/>
      <c r="P28" s="638"/>
      <c r="Q28" s="639"/>
      <c r="R28" s="640">
        <v>166452</v>
      </c>
      <c r="S28" s="641"/>
      <c r="T28" s="641"/>
      <c r="U28" s="641"/>
      <c r="V28" s="641"/>
      <c r="W28" s="641"/>
      <c r="X28" s="641"/>
      <c r="Y28" s="642"/>
      <c r="Z28" s="677">
        <v>0.4</v>
      </c>
      <c r="AA28" s="677"/>
      <c r="AB28" s="677"/>
      <c r="AC28" s="677"/>
      <c r="AD28" s="678" t="s">
        <v>138</v>
      </c>
      <c r="AE28" s="678"/>
      <c r="AF28" s="678"/>
      <c r="AG28" s="678"/>
      <c r="AH28" s="678"/>
      <c r="AI28" s="678"/>
      <c r="AJ28" s="678"/>
      <c r="AK28" s="678"/>
      <c r="AL28" s="643" t="s">
        <v>234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5276860</v>
      </c>
      <c r="CS28" s="641"/>
      <c r="CT28" s="641"/>
      <c r="CU28" s="641"/>
      <c r="CV28" s="641"/>
      <c r="CW28" s="641"/>
      <c r="CX28" s="641"/>
      <c r="CY28" s="642"/>
      <c r="CZ28" s="643">
        <v>12.5</v>
      </c>
      <c r="DA28" s="661"/>
      <c r="DB28" s="661"/>
      <c r="DC28" s="662"/>
      <c r="DD28" s="646">
        <v>5259621</v>
      </c>
      <c r="DE28" s="641"/>
      <c r="DF28" s="641"/>
      <c r="DG28" s="641"/>
      <c r="DH28" s="641"/>
      <c r="DI28" s="641"/>
      <c r="DJ28" s="641"/>
      <c r="DK28" s="642"/>
      <c r="DL28" s="646">
        <v>5259621</v>
      </c>
      <c r="DM28" s="641"/>
      <c r="DN28" s="641"/>
      <c r="DO28" s="641"/>
      <c r="DP28" s="641"/>
      <c r="DQ28" s="641"/>
      <c r="DR28" s="641"/>
      <c r="DS28" s="641"/>
      <c r="DT28" s="641"/>
      <c r="DU28" s="641"/>
      <c r="DV28" s="642"/>
      <c r="DW28" s="643">
        <v>19.399999999999999</v>
      </c>
      <c r="DX28" s="661"/>
      <c r="DY28" s="661"/>
      <c r="DZ28" s="661"/>
      <c r="EA28" s="661"/>
      <c r="EB28" s="661"/>
      <c r="EC28" s="676"/>
    </row>
    <row r="29" spans="2:133" ht="11.25" customHeight="1">
      <c r="B29" s="637" t="s">
        <v>303</v>
      </c>
      <c r="C29" s="638"/>
      <c r="D29" s="638"/>
      <c r="E29" s="638"/>
      <c r="F29" s="638"/>
      <c r="G29" s="638"/>
      <c r="H29" s="638"/>
      <c r="I29" s="638"/>
      <c r="J29" s="638"/>
      <c r="K29" s="638"/>
      <c r="L29" s="638"/>
      <c r="M29" s="638"/>
      <c r="N29" s="638"/>
      <c r="O29" s="638"/>
      <c r="P29" s="638"/>
      <c r="Q29" s="639"/>
      <c r="R29" s="640">
        <v>528958</v>
      </c>
      <c r="S29" s="641"/>
      <c r="T29" s="641"/>
      <c r="U29" s="641"/>
      <c r="V29" s="641"/>
      <c r="W29" s="641"/>
      <c r="X29" s="641"/>
      <c r="Y29" s="642"/>
      <c r="Z29" s="677">
        <v>1.2</v>
      </c>
      <c r="AA29" s="677"/>
      <c r="AB29" s="677"/>
      <c r="AC29" s="677"/>
      <c r="AD29" s="678">
        <v>33696</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304</v>
      </c>
      <c r="CE29" s="730"/>
      <c r="CF29" s="673" t="s">
        <v>305</v>
      </c>
      <c r="CG29" s="674"/>
      <c r="CH29" s="674"/>
      <c r="CI29" s="674"/>
      <c r="CJ29" s="674"/>
      <c r="CK29" s="674"/>
      <c r="CL29" s="674"/>
      <c r="CM29" s="674"/>
      <c r="CN29" s="674"/>
      <c r="CO29" s="674"/>
      <c r="CP29" s="674"/>
      <c r="CQ29" s="675"/>
      <c r="CR29" s="640">
        <v>5276491</v>
      </c>
      <c r="CS29" s="659"/>
      <c r="CT29" s="659"/>
      <c r="CU29" s="659"/>
      <c r="CV29" s="659"/>
      <c r="CW29" s="659"/>
      <c r="CX29" s="659"/>
      <c r="CY29" s="660"/>
      <c r="CZ29" s="643">
        <v>12.5</v>
      </c>
      <c r="DA29" s="661"/>
      <c r="DB29" s="661"/>
      <c r="DC29" s="662"/>
      <c r="DD29" s="646">
        <v>5259252</v>
      </c>
      <c r="DE29" s="659"/>
      <c r="DF29" s="659"/>
      <c r="DG29" s="659"/>
      <c r="DH29" s="659"/>
      <c r="DI29" s="659"/>
      <c r="DJ29" s="659"/>
      <c r="DK29" s="660"/>
      <c r="DL29" s="646">
        <v>5259252</v>
      </c>
      <c r="DM29" s="659"/>
      <c r="DN29" s="659"/>
      <c r="DO29" s="659"/>
      <c r="DP29" s="659"/>
      <c r="DQ29" s="659"/>
      <c r="DR29" s="659"/>
      <c r="DS29" s="659"/>
      <c r="DT29" s="659"/>
      <c r="DU29" s="659"/>
      <c r="DV29" s="660"/>
      <c r="DW29" s="643">
        <v>19.399999999999999</v>
      </c>
      <c r="DX29" s="661"/>
      <c r="DY29" s="661"/>
      <c r="DZ29" s="661"/>
      <c r="EA29" s="661"/>
      <c r="EB29" s="661"/>
      <c r="EC29" s="676"/>
    </row>
    <row r="30" spans="2:133" ht="11.25" customHeight="1">
      <c r="B30" s="637" t="s">
        <v>306</v>
      </c>
      <c r="C30" s="638"/>
      <c r="D30" s="638"/>
      <c r="E30" s="638"/>
      <c r="F30" s="638"/>
      <c r="G30" s="638"/>
      <c r="H30" s="638"/>
      <c r="I30" s="638"/>
      <c r="J30" s="638"/>
      <c r="K30" s="638"/>
      <c r="L30" s="638"/>
      <c r="M30" s="638"/>
      <c r="N30" s="638"/>
      <c r="O30" s="638"/>
      <c r="P30" s="638"/>
      <c r="Q30" s="639"/>
      <c r="R30" s="640">
        <v>158624</v>
      </c>
      <c r="S30" s="641"/>
      <c r="T30" s="641"/>
      <c r="U30" s="641"/>
      <c r="V30" s="641"/>
      <c r="W30" s="641"/>
      <c r="X30" s="641"/>
      <c r="Y30" s="642"/>
      <c r="Z30" s="677">
        <v>0.4</v>
      </c>
      <c r="AA30" s="677"/>
      <c r="AB30" s="677"/>
      <c r="AC30" s="677"/>
      <c r="AD30" s="678" t="s">
        <v>138</v>
      </c>
      <c r="AE30" s="678"/>
      <c r="AF30" s="678"/>
      <c r="AG30" s="678"/>
      <c r="AH30" s="678"/>
      <c r="AI30" s="678"/>
      <c r="AJ30" s="678"/>
      <c r="AK30" s="678"/>
      <c r="AL30" s="643" t="s">
        <v>138</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1"/>
      <c r="CE30" s="732"/>
      <c r="CF30" s="673" t="s">
        <v>309</v>
      </c>
      <c r="CG30" s="674"/>
      <c r="CH30" s="674"/>
      <c r="CI30" s="674"/>
      <c r="CJ30" s="674"/>
      <c r="CK30" s="674"/>
      <c r="CL30" s="674"/>
      <c r="CM30" s="674"/>
      <c r="CN30" s="674"/>
      <c r="CO30" s="674"/>
      <c r="CP30" s="674"/>
      <c r="CQ30" s="675"/>
      <c r="CR30" s="640">
        <v>5106395</v>
      </c>
      <c r="CS30" s="641"/>
      <c r="CT30" s="641"/>
      <c r="CU30" s="641"/>
      <c r="CV30" s="641"/>
      <c r="CW30" s="641"/>
      <c r="CX30" s="641"/>
      <c r="CY30" s="642"/>
      <c r="CZ30" s="643">
        <v>12.1</v>
      </c>
      <c r="DA30" s="661"/>
      <c r="DB30" s="661"/>
      <c r="DC30" s="662"/>
      <c r="DD30" s="646">
        <v>5089156</v>
      </c>
      <c r="DE30" s="641"/>
      <c r="DF30" s="641"/>
      <c r="DG30" s="641"/>
      <c r="DH30" s="641"/>
      <c r="DI30" s="641"/>
      <c r="DJ30" s="641"/>
      <c r="DK30" s="642"/>
      <c r="DL30" s="646">
        <v>5089156</v>
      </c>
      <c r="DM30" s="641"/>
      <c r="DN30" s="641"/>
      <c r="DO30" s="641"/>
      <c r="DP30" s="641"/>
      <c r="DQ30" s="641"/>
      <c r="DR30" s="641"/>
      <c r="DS30" s="641"/>
      <c r="DT30" s="641"/>
      <c r="DU30" s="641"/>
      <c r="DV30" s="642"/>
      <c r="DW30" s="643">
        <v>18.8</v>
      </c>
      <c r="DX30" s="661"/>
      <c r="DY30" s="661"/>
      <c r="DZ30" s="661"/>
      <c r="EA30" s="661"/>
      <c r="EB30" s="661"/>
      <c r="EC30" s="676"/>
    </row>
    <row r="31" spans="2:133" ht="11.25" customHeight="1">
      <c r="B31" s="637" t="s">
        <v>310</v>
      </c>
      <c r="C31" s="638"/>
      <c r="D31" s="638"/>
      <c r="E31" s="638"/>
      <c r="F31" s="638"/>
      <c r="G31" s="638"/>
      <c r="H31" s="638"/>
      <c r="I31" s="638"/>
      <c r="J31" s="638"/>
      <c r="K31" s="638"/>
      <c r="L31" s="638"/>
      <c r="M31" s="638"/>
      <c r="N31" s="638"/>
      <c r="O31" s="638"/>
      <c r="P31" s="638"/>
      <c r="Q31" s="639"/>
      <c r="R31" s="640">
        <v>4211472</v>
      </c>
      <c r="S31" s="641"/>
      <c r="T31" s="641"/>
      <c r="U31" s="641"/>
      <c r="V31" s="641"/>
      <c r="W31" s="641"/>
      <c r="X31" s="641"/>
      <c r="Y31" s="642"/>
      <c r="Z31" s="677">
        <v>9.8000000000000007</v>
      </c>
      <c r="AA31" s="677"/>
      <c r="AB31" s="677"/>
      <c r="AC31" s="677"/>
      <c r="AD31" s="678" t="s">
        <v>138</v>
      </c>
      <c r="AE31" s="678"/>
      <c r="AF31" s="678"/>
      <c r="AG31" s="678"/>
      <c r="AH31" s="678"/>
      <c r="AI31" s="678"/>
      <c r="AJ31" s="678"/>
      <c r="AK31" s="678"/>
      <c r="AL31" s="643" t="s">
        <v>138</v>
      </c>
      <c r="AM31" s="644"/>
      <c r="AN31" s="644"/>
      <c r="AO31" s="679"/>
      <c r="AP31" s="715" t="s">
        <v>311</v>
      </c>
      <c r="AQ31" s="716"/>
      <c r="AR31" s="716"/>
      <c r="AS31" s="716"/>
      <c r="AT31" s="721" t="s">
        <v>312</v>
      </c>
      <c r="AU31" s="231"/>
      <c r="AV31" s="231"/>
      <c r="AW31" s="231"/>
      <c r="AX31" s="708" t="s">
        <v>187</v>
      </c>
      <c r="AY31" s="709"/>
      <c r="AZ31" s="709"/>
      <c r="BA31" s="709"/>
      <c r="BB31" s="709"/>
      <c r="BC31" s="709"/>
      <c r="BD31" s="709"/>
      <c r="BE31" s="709"/>
      <c r="BF31" s="710"/>
      <c r="BG31" s="711">
        <v>99.3</v>
      </c>
      <c r="BH31" s="712"/>
      <c r="BI31" s="712"/>
      <c r="BJ31" s="712"/>
      <c r="BK31" s="712"/>
      <c r="BL31" s="712"/>
      <c r="BM31" s="713">
        <v>97.4</v>
      </c>
      <c r="BN31" s="712"/>
      <c r="BO31" s="712"/>
      <c r="BP31" s="712"/>
      <c r="BQ31" s="714"/>
      <c r="BR31" s="711">
        <v>99.3</v>
      </c>
      <c r="BS31" s="712"/>
      <c r="BT31" s="712"/>
      <c r="BU31" s="712"/>
      <c r="BV31" s="712"/>
      <c r="BW31" s="712"/>
      <c r="BX31" s="713">
        <v>97</v>
      </c>
      <c r="BY31" s="712"/>
      <c r="BZ31" s="712"/>
      <c r="CA31" s="712"/>
      <c r="CB31" s="714"/>
      <c r="CD31" s="731"/>
      <c r="CE31" s="732"/>
      <c r="CF31" s="673" t="s">
        <v>313</v>
      </c>
      <c r="CG31" s="674"/>
      <c r="CH31" s="674"/>
      <c r="CI31" s="674"/>
      <c r="CJ31" s="674"/>
      <c r="CK31" s="674"/>
      <c r="CL31" s="674"/>
      <c r="CM31" s="674"/>
      <c r="CN31" s="674"/>
      <c r="CO31" s="674"/>
      <c r="CP31" s="674"/>
      <c r="CQ31" s="675"/>
      <c r="CR31" s="640">
        <v>170096</v>
      </c>
      <c r="CS31" s="659"/>
      <c r="CT31" s="659"/>
      <c r="CU31" s="659"/>
      <c r="CV31" s="659"/>
      <c r="CW31" s="659"/>
      <c r="CX31" s="659"/>
      <c r="CY31" s="660"/>
      <c r="CZ31" s="643">
        <v>0.4</v>
      </c>
      <c r="DA31" s="661"/>
      <c r="DB31" s="661"/>
      <c r="DC31" s="662"/>
      <c r="DD31" s="646">
        <v>170096</v>
      </c>
      <c r="DE31" s="659"/>
      <c r="DF31" s="659"/>
      <c r="DG31" s="659"/>
      <c r="DH31" s="659"/>
      <c r="DI31" s="659"/>
      <c r="DJ31" s="659"/>
      <c r="DK31" s="660"/>
      <c r="DL31" s="646">
        <v>170096</v>
      </c>
      <c r="DM31" s="659"/>
      <c r="DN31" s="659"/>
      <c r="DO31" s="659"/>
      <c r="DP31" s="659"/>
      <c r="DQ31" s="659"/>
      <c r="DR31" s="659"/>
      <c r="DS31" s="659"/>
      <c r="DT31" s="659"/>
      <c r="DU31" s="659"/>
      <c r="DV31" s="660"/>
      <c r="DW31" s="643">
        <v>0.6</v>
      </c>
      <c r="DX31" s="661"/>
      <c r="DY31" s="661"/>
      <c r="DZ31" s="661"/>
      <c r="EA31" s="661"/>
      <c r="EB31" s="661"/>
      <c r="EC31" s="676"/>
    </row>
    <row r="32" spans="2:133" ht="11.25" customHeight="1">
      <c r="B32" s="704" t="s">
        <v>314</v>
      </c>
      <c r="C32" s="705"/>
      <c r="D32" s="705"/>
      <c r="E32" s="705"/>
      <c r="F32" s="705"/>
      <c r="G32" s="705"/>
      <c r="H32" s="705"/>
      <c r="I32" s="705"/>
      <c r="J32" s="705"/>
      <c r="K32" s="705"/>
      <c r="L32" s="705"/>
      <c r="M32" s="705"/>
      <c r="N32" s="705"/>
      <c r="O32" s="705"/>
      <c r="P32" s="705"/>
      <c r="Q32" s="706"/>
      <c r="R32" s="640" t="s">
        <v>138</v>
      </c>
      <c r="S32" s="641"/>
      <c r="T32" s="641"/>
      <c r="U32" s="641"/>
      <c r="V32" s="641"/>
      <c r="W32" s="641"/>
      <c r="X32" s="641"/>
      <c r="Y32" s="642"/>
      <c r="Z32" s="677" t="s">
        <v>234</v>
      </c>
      <c r="AA32" s="677"/>
      <c r="AB32" s="677"/>
      <c r="AC32" s="677"/>
      <c r="AD32" s="678" t="s">
        <v>138</v>
      </c>
      <c r="AE32" s="678"/>
      <c r="AF32" s="678"/>
      <c r="AG32" s="678"/>
      <c r="AH32" s="678"/>
      <c r="AI32" s="678"/>
      <c r="AJ32" s="678"/>
      <c r="AK32" s="678"/>
      <c r="AL32" s="643" t="s">
        <v>138</v>
      </c>
      <c r="AM32" s="644"/>
      <c r="AN32" s="644"/>
      <c r="AO32" s="679"/>
      <c r="AP32" s="717"/>
      <c r="AQ32" s="718"/>
      <c r="AR32" s="718"/>
      <c r="AS32" s="718"/>
      <c r="AT32" s="722"/>
      <c r="AU32" s="230" t="s">
        <v>315</v>
      </c>
      <c r="AV32" s="230"/>
      <c r="AW32" s="230"/>
      <c r="AX32" s="637" t="s">
        <v>316</v>
      </c>
      <c r="AY32" s="638"/>
      <c r="AZ32" s="638"/>
      <c r="BA32" s="638"/>
      <c r="BB32" s="638"/>
      <c r="BC32" s="638"/>
      <c r="BD32" s="638"/>
      <c r="BE32" s="638"/>
      <c r="BF32" s="639"/>
      <c r="BG32" s="724">
        <v>99.5</v>
      </c>
      <c r="BH32" s="659"/>
      <c r="BI32" s="659"/>
      <c r="BJ32" s="659"/>
      <c r="BK32" s="659"/>
      <c r="BL32" s="659"/>
      <c r="BM32" s="644">
        <v>98</v>
      </c>
      <c r="BN32" s="725"/>
      <c r="BO32" s="725"/>
      <c r="BP32" s="725"/>
      <c r="BQ32" s="683"/>
      <c r="BR32" s="724">
        <v>99.4</v>
      </c>
      <c r="BS32" s="659"/>
      <c r="BT32" s="659"/>
      <c r="BU32" s="659"/>
      <c r="BV32" s="659"/>
      <c r="BW32" s="659"/>
      <c r="BX32" s="644">
        <v>97.6</v>
      </c>
      <c r="BY32" s="725"/>
      <c r="BZ32" s="725"/>
      <c r="CA32" s="725"/>
      <c r="CB32" s="683"/>
      <c r="CD32" s="733"/>
      <c r="CE32" s="734"/>
      <c r="CF32" s="673" t="s">
        <v>317</v>
      </c>
      <c r="CG32" s="674"/>
      <c r="CH32" s="674"/>
      <c r="CI32" s="674"/>
      <c r="CJ32" s="674"/>
      <c r="CK32" s="674"/>
      <c r="CL32" s="674"/>
      <c r="CM32" s="674"/>
      <c r="CN32" s="674"/>
      <c r="CO32" s="674"/>
      <c r="CP32" s="674"/>
      <c r="CQ32" s="675"/>
      <c r="CR32" s="640">
        <v>369</v>
      </c>
      <c r="CS32" s="641"/>
      <c r="CT32" s="641"/>
      <c r="CU32" s="641"/>
      <c r="CV32" s="641"/>
      <c r="CW32" s="641"/>
      <c r="CX32" s="641"/>
      <c r="CY32" s="642"/>
      <c r="CZ32" s="643">
        <v>0</v>
      </c>
      <c r="DA32" s="661"/>
      <c r="DB32" s="661"/>
      <c r="DC32" s="662"/>
      <c r="DD32" s="646">
        <v>369</v>
      </c>
      <c r="DE32" s="641"/>
      <c r="DF32" s="641"/>
      <c r="DG32" s="641"/>
      <c r="DH32" s="641"/>
      <c r="DI32" s="641"/>
      <c r="DJ32" s="641"/>
      <c r="DK32" s="642"/>
      <c r="DL32" s="646">
        <v>369</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318</v>
      </c>
      <c r="C33" s="638"/>
      <c r="D33" s="638"/>
      <c r="E33" s="638"/>
      <c r="F33" s="638"/>
      <c r="G33" s="638"/>
      <c r="H33" s="638"/>
      <c r="I33" s="638"/>
      <c r="J33" s="638"/>
      <c r="K33" s="638"/>
      <c r="L33" s="638"/>
      <c r="M33" s="638"/>
      <c r="N33" s="638"/>
      <c r="O33" s="638"/>
      <c r="P33" s="638"/>
      <c r="Q33" s="639"/>
      <c r="R33" s="640">
        <v>2255266</v>
      </c>
      <c r="S33" s="641"/>
      <c r="T33" s="641"/>
      <c r="U33" s="641"/>
      <c r="V33" s="641"/>
      <c r="W33" s="641"/>
      <c r="X33" s="641"/>
      <c r="Y33" s="642"/>
      <c r="Z33" s="677">
        <v>5.2</v>
      </c>
      <c r="AA33" s="677"/>
      <c r="AB33" s="677"/>
      <c r="AC33" s="677"/>
      <c r="AD33" s="678" t="s">
        <v>138</v>
      </c>
      <c r="AE33" s="678"/>
      <c r="AF33" s="678"/>
      <c r="AG33" s="678"/>
      <c r="AH33" s="678"/>
      <c r="AI33" s="678"/>
      <c r="AJ33" s="678"/>
      <c r="AK33" s="678"/>
      <c r="AL33" s="643" t="s">
        <v>138</v>
      </c>
      <c r="AM33" s="644"/>
      <c r="AN33" s="644"/>
      <c r="AO33" s="679"/>
      <c r="AP33" s="719"/>
      <c r="AQ33" s="720"/>
      <c r="AR33" s="720"/>
      <c r="AS33" s="720"/>
      <c r="AT33" s="723"/>
      <c r="AU33" s="232"/>
      <c r="AV33" s="232"/>
      <c r="AW33" s="232"/>
      <c r="AX33" s="621" t="s">
        <v>319</v>
      </c>
      <c r="AY33" s="622"/>
      <c r="AZ33" s="622"/>
      <c r="BA33" s="622"/>
      <c r="BB33" s="622"/>
      <c r="BC33" s="622"/>
      <c r="BD33" s="622"/>
      <c r="BE33" s="622"/>
      <c r="BF33" s="623"/>
      <c r="BG33" s="707">
        <v>99</v>
      </c>
      <c r="BH33" s="625"/>
      <c r="BI33" s="625"/>
      <c r="BJ33" s="625"/>
      <c r="BK33" s="625"/>
      <c r="BL33" s="625"/>
      <c r="BM33" s="668">
        <v>96.3</v>
      </c>
      <c r="BN33" s="625"/>
      <c r="BO33" s="625"/>
      <c r="BP33" s="625"/>
      <c r="BQ33" s="689"/>
      <c r="BR33" s="707">
        <v>99.2</v>
      </c>
      <c r="BS33" s="625"/>
      <c r="BT33" s="625"/>
      <c r="BU33" s="625"/>
      <c r="BV33" s="625"/>
      <c r="BW33" s="625"/>
      <c r="BX33" s="668">
        <v>95.9</v>
      </c>
      <c r="BY33" s="625"/>
      <c r="BZ33" s="625"/>
      <c r="CA33" s="625"/>
      <c r="CB33" s="689"/>
      <c r="CD33" s="673" t="s">
        <v>320</v>
      </c>
      <c r="CE33" s="674"/>
      <c r="CF33" s="674"/>
      <c r="CG33" s="674"/>
      <c r="CH33" s="674"/>
      <c r="CI33" s="674"/>
      <c r="CJ33" s="674"/>
      <c r="CK33" s="674"/>
      <c r="CL33" s="674"/>
      <c r="CM33" s="674"/>
      <c r="CN33" s="674"/>
      <c r="CO33" s="674"/>
      <c r="CP33" s="674"/>
      <c r="CQ33" s="675"/>
      <c r="CR33" s="640">
        <v>20435358</v>
      </c>
      <c r="CS33" s="659"/>
      <c r="CT33" s="659"/>
      <c r="CU33" s="659"/>
      <c r="CV33" s="659"/>
      <c r="CW33" s="659"/>
      <c r="CX33" s="659"/>
      <c r="CY33" s="660"/>
      <c r="CZ33" s="643">
        <v>48.5</v>
      </c>
      <c r="DA33" s="661"/>
      <c r="DB33" s="661"/>
      <c r="DC33" s="662"/>
      <c r="DD33" s="646">
        <v>14348695</v>
      </c>
      <c r="DE33" s="659"/>
      <c r="DF33" s="659"/>
      <c r="DG33" s="659"/>
      <c r="DH33" s="659"/>
      <c r="DI33" s="659"/>
      <c r="DJ33" s="659"/>
      <c r="DK33" s="660"/>
      <c r="DL33" s="646">
        <v>11404421</v>
      </c>
      <c r="DM33" s="659"/>
      <c r="DN33" s="659"/>
      <c r="DO33" s="659"/>
      <c r="DP33" s="659"/>
      <c r="DQ33" s="659"/>
      <c r="DR33" s="659"/>
      <c r="DS33" s="659"/>
      <c r="DT33" s="659"/>
      <c r="DU33" s="659"/>
      <c r="DV33" s="660"/>
      <c r="DW33" s="643">
        <v>42.1</v>
      </c>
      <c r="DX33" s="661"/>
      <c r="DY33" s="661"/>
      <c r="DZ33" s="661"/>
      <c r="EA33" s="661"/>
      <c r="EB33" s="661"/>
      <c r="EC33" s="676"/>
    </row>
    <row r="34" spans="2:133" ht="11.25" customHeight="1">
      <c r="B34" s="637" t="s">
        <v>321</v>
      </c>
      <c r="C34" s="638"/>
      <c r="D34" s="638"/>
      <c r="E34" s="638"/>
      <c r="F34" s="638"/>
      <c r="G34" s="638"/>
      <c r="H34" s="638"/>
      <c r="I34" s="638"/>
      <c r="J34" s="638"/>
      <c r="K34" s="638"/>
      <c r="L34" s="638"/>
      <c r="M34" s="638"/>
      <c r="N34" s="638"/>
      <c r="O34" s="638"/>
      <c r="P34" s="638"/>
      <c r="Q34" s="639"/>
      <c r="R34" s="640">
        <v>103796</v>
      </c>
      <c r="S34" s="641"/>
      <c r="T34" s="641"/>
      <c r="U34" s="641"/>
      <c r="V34" s="641"/>
      <c r="W34" s="641"/>
      <c r="X34" s="641"/>
      <c r="Y34" s="642"/>
      <c r="Z34" s="677">
        <v>0.2</v>
      </c>
      <c r="AA34" s="677"/>
      <c r="AB34" s="677"/>
      <c r="AC34" s="677"/>
      <c r="AD34" s="678">
        <v>37999</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6118606</v>
      </c>
      <c r="CS34" s="641"/>
      <c r="CT34" s="641"/>
      <c r="CU34" s="641"/>
      <c r="CV34" s="641"/>
      <c r="CW34" s="641"/>
      <c r="CX34" s="641"/>
      <c r="CY34" s="642"/>
      <c r="CZ34" s="643">
        <v>14.5</v>
      </c>
      <c r="DA34" s="661"/>
      <c r="DB34" s="661"/>
      <c r="DC34" s="662"/>
      <c r="DD34" s="646">
        <v>5239241</v>
      </c>
      <c r="DE34" s="641"/>
      <c r="DF34" s="641"/>
      <c r="DG34" s="641"/>
      <c r="DH34" s="641"/>
      <c r="DI34" s="641"/>
      <c r="DJ34" s="641"/>
      <c r="DK34" s="642"/>
      <c r="DL34" s="646">
        <v>4066464</v>
      </c>
      <c r="DM34" s="641"/>
      <c r="DN34" s="641"/>
      <c r="DO34" s="641"/>
      <c r="DP34" s="641"/>
      <c r="DQ34" s="641"/>
      <c r="DR34" s="641"/>
      <c r="DS34" s="641"/>
      <c r="DT34" s="641"/>
      <c r="DU34" s="641"/>
      <c r="DV34" s="642"/>
      <c r="DW34" s="643">
        <v>15</v>
      </c>
      <c r="DX34" s="661"/>
      <c r="DY34" s="661"/>
      <c r="DZ34" s="661"/>
      <c r="EA34" s="661"/>
      <c r="EB34" s="661"/>
      <c r="EC34" s="676"/>
    </row>
    <row r="35" spans="2:133" ht="11.25" customHeight="1">
      <c r="B35" s="637" t="s">
        <v>323</v>
      </c>
      <c r="C35" s="638"/>
      <c r="D35" s="638"/>
      <c r="E35" s="638"/>
      <c r="F35" s="638"/>
      <c r="G35" s="638"/>
      <c r="H35" s="638"/>
      <c r="I35" s="638"/>
      <c r="J35" s="638"/>
      <c r="K35" s="638"/>
      <c r="L35" s="638"/>
      <c r="M35" s="638"/>
      <c r="N35" s="638"/>
      <c r="O35" s="638"/>
      <c r="P35" s="638"/>
      <c r="Q35" s="639"/>
      <c r="R35" s="640">
        <v>985124</v>
      </c>
      <c r="S35" s="641"/>
      <c r="T35" s="641"/>
      <c r="U35" s="641"/>
      <c r="V35" s="641"/>
      <c r="W35" s="641"/>
      <c r="X35" s="641"/>
      <c r="Y35" s="642"/>
      <c r="Z35" s="677">
        <v>2.2999999999999998</v>
      </c>
      <c r="AA35" s="677"/>
      <c r="AB35" s="677"/>
      <c r="AC35" s="677"/>
      <c r="AD35" s="678" t="s">
        <v>138</v>
      </c>
      <c r="AE35" s="678"/>
      <c r="AF35" s="678"/>
      <c r="AG35" s="678"/>
      <c r="AH35" s="678"/>
      <c r="AI35" s="678"/>
      <c r="AJ35" s="678"/>
      <c r="AK35" s="678"/>
      <c r="AL35" s="643" t="s">
        <v>138</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126364</v>
      </c>
      <c r="CS35" s="659"/>
      <c r="CT35" s="659"/>
      <c r="CU35" s="659"/>
      <c r="CV35" s="659"/>
      <c r="CW35" s="659"/>
      <c r="CX35" s="659"/>
      <c r="CY35" s="660"/>
      <c r="CZ35" s="643">
        <v>0.3</v>
      </c>
      <c r="DA35" s="661"/>
      <c r="DB35" s="661"/>
      <c r="DC35" s="662"/>
      <c r="DD35" s="646">
        <v>99613</v>
      </c>
      <c r="DE35" s="659"/>
      <c r="DF35" s="659"/>
      <c r="DG35" s="659"/>
      <c r="DH35" s="659"/>
      <c r="DI35" s="659"/>
      <c r="DJ35" s="659"/>
      <c r="DK35" s="660"/>
      <c r="DL35" s="646">
        <v>89152</v>
      </c>
      <c r="DM35" s="659"/>
      <c r="DN35" s="659"/>
      <c r="DO35" s="659"/>
      <c r="DP35" s="659"/>
      <c r="DQ35" s="659"/>
      <c r="DR35" s="659"/>
      <c r="DS35" s="659"/>
      <c r="DT35" s="659"/>
      <c r="DU35" s="659"/>
      <c r="DV35" s="660"/>
      <c r="DW35" s="643">
        <v>0.3</v>
      </c>
      <c r="DX35" s="661"/>
      <c r="DY35" s="661"/>
      <c r="DZ35" s="661"/>
      <c r="EA35" s="661"/>
      <c r="EB35" s="661"/>
      <c r="EC35" s="676"/>
    </row>
    <row r="36" spans="2:133" ht="11.25" customHeight="1">
      <c r="B36" s="637" t="s">
        <v>327</v>
      </c>
      <c r="C36" s="638"/>
      <c r="D36" s="638"/>
      <c r="E36" s="638"/>
      <c r="F36" s="638"/>
      <c r="G36" s="638"/>
      <c r="H36" s="638"/>
      <c r="I36" s="638"/>
      <c r="J36" s="638"/>
      <c r="K36" s="638"/>
      <c r="L36" s="638"/>
      <c r="M36" s="638"/>
      <c r="N36" s="638"/>
      <c r="O36" s="638"/>
      <c r="P36" s="638"/>
      <c r="Q36" s="639"/>
      <c r="R36" s="640">
        <v>1370254</v>
      </c>
      <c r="S36" s="641"/>
      <c r="T36" s="641"/>
      <c r="U36" s="641"/>
      <c r="V36" s="641"/>
      <c r="W36" s="641"/>
      <c r="X36" s="641"/>
      <c r="Y36" s="642"/>
      <c r="Z36" s="677">
        <v>3.2</v>
      </c>
      <c r="AA36" s="677"/>
      <c r="AB36" s="677"/>
      <c r="AC36" s="677"/>
      <c r="AD36" s="678" t="s">
        <v>234</v>
      </c>
      <c r="AE36" s="678"/>
      <c r="AF36" s="678"/>
      <c r="AG36" s="678"/>
      <c r="AH36" s="678"/>
      <c r="AI36" s="678"/>
      <c r="AJ36" s="678"/>
      <c r="AK36" s="678"/>
      <c r="AL36" s="643" t="s">
        <v>234</v>
      </c>
      <c r="AM36" s="644"/>
      <c r="AN36" s="644"/>
      <c r="AO36" s="679"/>
      <c r="AP36" s="235"/>
      <c r="AQ36" s="692" t="s">
        <v>328</v>
      </c>
      <c r="AR36" s="693"/>
      <c r="AS36" s="693"/>
      <c r="AT36" s="693"/>
      <c r="AU36" s="693"/>
      <c r="AV36" s="693"/>
      <c r="AW36" s="693"/>
      <c r="AX36" s="693"/>
      <c r="AY36" s="694"/>
      <c r="AZ36" s="695">
        <v>5732426</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68287</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8077425</v>
      </c>
      <c r="CS36" s="641"/>
      <c r="CT36" s="641"/>
      <c r="CU36" s="641"/>
      <c r="CV36" s="641"/>
      <c r="CW36" s="641"/>
      <c r="CX36" s="641"/>
      <c r="CY36" s="642"/>
      <c r="CZ36" s="643">
        <v>19.2</v>
      </c>
      <c r="DA36" s="661"/>
      <c r="DB36" s="661"/>
      <c r="DC36" s="662"/>
      <c r="DD36" s="646">
        <v>5655699</v>
      </c>
      <c r="DE36" s="641"/>
      <c r="DF36" s="641"/>
      <c r="DG36" s="641"/>
      <c r="DH36" s="641"/>
      <c r="DI36" s="641"/>
      <c r="DJ36" s="641"/>
      <c r="DK36" s="642"/>
      <c r="DL36" s="646">
        <v>4551590</v>
      </c>
      <c r="DM36" s="641"/>
      <c r="DN36" s="641"/>
      <c r="DO36" s="641"/>
      <c r="DP36" s="641"/>
      <c r="DQ36" s="641"/>
      <c r="DR36" s="641"/>
      <c r="DS36" s="641"/>
      <c r="DT36" s="641"/>
      <c r="DU36" s="641"/>
      <c r="DV36" s="642"/>
      <c r="DW36" s="643">
        <v>16.8</v>
      </c>
      <c r="DX36" s="661"/>
      <c r="DY36" s="661"/>
      <c r="DZ36" s="661"/>
      <c r="EA36" s="661"/>
      <c r="EB36" s="661"/>
      <c r="EC36" s="676"/>
    </row>
    <row r="37" spans="2:133" ht="11.25" customHeight="1">
      <c r="B37" s="637" t="s">
        <v>331</v>
      </c>
      <c r="C37" s="638"/>
      <c r="D37" s="638"/>
      <c r="E37" s="638"/>
      <c r="F37" s="638"/>
      <c r="G37" s="638"/>
      <c r="H37" s="638"/>
      <c r="I37" s="638"/>
      <c r="J37" s="638"/>
      <c r="K37" s="638"/>
      <c r="L37" s="638"/>
      <c r="M37" s="638"/>
      <c r="N37" s="638"/>
      <c r="O37" s="638"/>
      <c r="P37" s="638"/>
      <c r="Q37" s="639"/>
      <c r="R37" s="640">
        <v>770800</v>
      </c>
      <c r="S37" s="641"/>
      <c r="T37" s="641"/>
      <c r="U37" s="641"/>
      <c r="V37" s="641"/>
      <c r="W37" s="641"/>
      <c r="X37" s="641"/>
      <c r="Y37" s="642"/>
      <c r="Z37" s="677">
        <v>1.8</v>
      </c>
      <c r="AA37" s="677"/>
      <c r="AB37" s="677"/>
      <c r="AC37" s="677"/>
      <c r="AD37" s="678" t="s">
        <v>138</v>
      </c>
      <c r="AE37" s="678"/>
      <c r="AF37" s="678"/>
      <c r="AG37" s="678"/>
      <c r="AH37" s="678"/>
      <c r="AI37" s="678"/>
      <c r="AJ37" s="678"/>
      <c r="AK37" s="678"/>
      <c r="AL37" s="643" t="s">
        <v>138</v>
      </c>
      <c r="AM37" s="644"/>
      <c r="AN37" s="644"/>
      <c r="AO37" s="679"/>
      <c r="AQ37" s="680" t="s">
        <v>332</v>
      </c>
      <c r="AR37" s="681"/>
      <c r="AS37" s="681"/>
      <c r="AT37" s="681"/>
      <c r="AU37" s="681"/>
      <c r="AV37" s="681"/>
      <c r="AW37" s="681"/>
      <c r="AX37" s="681"/>
      <c r="AY37" s="682"/>
      <c r="AZ37" s="640">
        <v>1983609</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7440</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3151601</v>
      </c>
      <c r="CS37" s="659"/>
      <c r="CT37" s="659"/>
      <c r="CU37" s="659"/>
      <c r="CV37" s="659"/>
      <c r="CW37" s="659"/>
      <c r="CX37" s="659"/>
      <c r="CY37" s="660"/>
      <c r="CZ37" s="643">
        <v>7.5</v>
      </c>
      <c r="DA37" s="661"/>
      <c r="DB37" s="661"/>
      <c r="DC37" s="662"/>
      <c r="DD37" s="646">
        <v>1750161</v>
      </c>
      <c r="DE37" s="659"/>
      <c r="DF37" s="659"/>
      <c r="DG37" s="659"/>
      <c r="DH37" s="659"/>
      <c r="DI37" s="659"/>
      <c r="DJ37" s="659"/>
      <c r="DK37" s="660"/>
      <c r="DL37" s="646">
        <v>1622787</v>
      </c>
      <c r="DM37" s="659"/>
      <c r="DN37" s="659"/>
      <c r="DO37" s="659"/>
      <c r="DP37" s="659"/>
      <c r="DQ37" s="659"/>
      <c r="DR37" s="659"/>
      <c r="DS37" s="659"/>
      <c r="DT37" s="659"/>
      <c r="DU37" s="659"/>
      <c r="DV37" s="660"/>
      <c r="DW37" s="643">
        <v>6</v>
      </c>
      <c r="DX37" s="661"/>
      <c r="DY37" s="661"/>
      <c r="DZ37" s="661"/>
      <c r="EA37" s="661"/>
      <c r="EB37" s="661"/>
      <c r="EC37" s="676"/>
    </row>
    <row r="38" spans="2:133" ht="11.25" customHeight="1">
      <c r="B38" s="637" t="s">
        <v>335</v>
      </c>
      <c r="C38" s="638"/>
      <c r="D38" s="638"/>
      <c r="E38" s="638"/>
      <c r="F38" s="638"/>
      <c r="G38" s="638"/>
      <c r="H38" s="638"/>
      <c r="I38" s="638"/>
      <c r="J38" s="638"/>
      <c r="K38" s="638"/>
      <c r="L38" s="638"/>
      <c r="M38" s="638"/>
      <c r="N38" s="638"/>
      <c r="O38" s="638"/>
      <c r="P38" s="638"/>
      <c r="Q38" s="639"/>
      <c r="R38" s="640">
        <v>1318802</v>
      </c>
      <c r="S38" s="641"/>
      <c r="T38" s="641"/>
      <c r="U38" s="641"/>
      <c r="V38" s="641"/>
      <c r="W38" s="641"/>
      <c r="X38" s="641"/>
      <c r="Y38" s="642"/>
      <c r="Z38" s="677">
        <v>3.1</v>
      </c>
      <c r="AA38" s="677"/>
      <c r="AB38" s="677"/>
      <c r="AC38" s="677"/>
      <c r="AD38" s="678">
        <v>503</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359770</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13140</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3389047</v>
      </c>
      <c r="CS38" s="641"/>
      <c r="CT38" s="641"/>
      <c r="CU38" s="641"/>
      <c r="CV38" s="641"/>
      <c r="CW38" s="641"/>
      <c r="CX38" s="641"/>
      <c r="CY38" s="642"/>
      <c r="CZ38" s="643">
        <v>8</v>
      </c>
      <c r="DA38" s="661"/>
      <c r="DB38" s="661"/>
      <c r="DC38" s="662"/>
      <c r="DD38" s="646">
        <v>2800355</v>
      </c>
      <c r="DE38" s="641"/>
      <c r="DF38" s="641"/>
      <c r="DG38" s="641"/>
      <c r="DH38" s="641"/>
      <c r="DI38" s="641"/>
      <c r="DJ38" s="641"/>
      <c r="DK38" s="642"/>
      <c r="DL38" s="646">
        <v>2697215</v>
      </c>
      <c r="DM38" s="641"/>
      <c r="DN38" s="641"/>
      <c r="DO38" s="641"/>
      <c r="DP38" s="641"/>
      <c r="DQ38" s="641"/>
      <c r="DR38" s="641"/>
      <c r="DS38" s="641"/>
      <c r="DT38" s="641"/>
      <c r="DU38" s="641"/>
      <c r="DV38" s="642"/>
      <c r="DW38" s="643">
        <v>10</v>
      </c>
      <c r="DX38" s="661"/>
      <c r="DY38" s="661"/>
      <c r="DZ38" s="661"/>
      <c r="EA38" s="661"/>
      <c r="EB38" s="661"/>
      <c r="EC38" s="676"/>
    </row>
    <row r="39" spans="2:133" ht="11.25" customHeight="1">
      <c r="B39" s="637" t="s">
        <v>339</v>
      </c>
      <c r="C39" s="638"/>
      <c r="D39" s="638"/>
      <c r="E39" s="638"/>
      <c r="F39" s="638"/>
      <c r="G39" s="638"/>
      <c r="H39" s="638"/>
      <c r="I39" s="638"/>
      <c r="J39" s="638"/>
      <c r="K39" s="638"/>
      <c r="L39" s="638"/>
      <c r="M39" s="638"/>
      <c r="N39" s="638"/>
      <c r="O39" s="638"/>
      <c r="P39" s="638"/>
      <c r="Q39" s="639"/>
      <c r="R39" s="640">
        <v>4708091</v>
      </c>
      <c r="S39" s="641"/>
      <c r="T39" s="641"/>
      <c r="U39" s="641"/>
      <c r="V39" s="641"/>
      <c r="W39" s="641"/>
      <c r="X39" s="641"/>
      <c r="Y39" s="642"/>
      <c r="Z39" s="677">
        <v>11</v>
      </c>
      <c r="AA39" s="677"/>
      <c r="AB39" s="677"/>
      <c r="AC39" s="677"/>
      <c r="AD39" s="678" t="s">
        <v>234</v>
      </c>
      <c r="AE39" s="678"/>
      <c r="AF39" s="678"/>
      <c r="AG39" s="678"/>
      <c r="AH39" s="678"/>
      <c r="AI39" s="678"/>
      <c r="AJ39" s="678"/>
      <c r="AK39" s="678"/>
      <c r="AL39" s="643" t="s">
        <v>234</v>
      </c>
      <c r="AM39" s="644"/>
      <c r="AN39" s="644"/>
      <c r="AO39" s="679"/>
      <c r="AQ39" s="680" t="s">
        <v>340</v>
      </c>
      <c r="AR39" s="681"/>
      <c r="AS39" s="681"/>
      <c r="AT39" s="681"/>
      <c r="AU39" s="681"/>
      <c r="AV39" s="681"/>
      <c r="AW39" s="681"/>
      <c r="AX39" s="681"/>
      <c r="AY39" s="682"/>
      <c r="AZ39" s="640">
        <v>4403</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20758</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1485676</v>
      </c>
      <c r="CS39" s="659"/>
      <c r="CT39" s="659"/>
      <c r="CU39" s="659"/>
      <c r="CV39" s="659"/>
      <c r="CW39" s="659"/>
      <c r="CX39" s="659"/>
      <c r="CY39" s="660"/>
      <c r="CZ39" s="643">
        <v>3.5</v>
      </c>
      <c r="DA39" s="661"/>
      <c r="DB39" s="661"/>
      <c r="DC39" s="662"/>
      <c r="DD39" s="646">
        <v>553787</v>
      </c>
      <c r="DE39" s="659"/>
      <c r="DF39" s="659"/>
      <c r="DG39" s="659"/>
      <c r="DH39" s="659"/>
      <c r="DI39" s="659"/>
      <c r="DJ39" s="659"/>
      <c r="DK39" s="660"/>
      <c r="DL39" s="646" t="s">
        <v>138</v>
      </c>
      <c r="DM39" s="659"/>
      <c r="DN39" s="659"/>
      <c r="DO39" s="659"/>
      <c r="DP39" s="659"/>
      <c r="DQ39" s="659"/>
      <c r="DR39" s="659"/>
      <c r="DS39" s="659"/>
      <c r="DT39" s="659"/>
      <c r="DU39" s="659"/>
      <c r="DV39" s="660"/>
      <c r="DW39" s="643" t="s">
        <v>138</v>
      </c>
      <c r="DX39" s="661"/>
      <c r="DY39" s="661"/>
      <c r="DZ39" s="661"/>
      <c r="EA39" s="661"/>
      <c r="EB39" s="661"/>
      <c r="EC39" s="676"/>
    </row>
    <row r="40" spans="2:133" ht="11.25" customHeight="1">
      <c r="B40" s="637" t="s">
        <v>343</v>
      </c>
      <c r="C40" s="638"/>
      <c r="D40" s="638"/>
      <c r="E40" s="638"/>
      <c r="F40" s="638"/>
      <c r="G40" s="638"/>
      <c r="H40" s="638"/>
      <c r="I40" s="638"/>
      <c r="J40" s="638"/>
      <c r="K40" s="638"/>
      <c r="L40" s="638"/>
      <c r="M40" s="638"/>
      <c r="N40" s="638"/>
      <c r="O40" s="638"/>
      <c r="P40" s="638"/>
      <c r="Q40" s="639"/>
      <c r="R40" s="640" t="s">
        <v>138</v>
      </c>
      <c r="S40" s="641"/>
      <c r="T40" s="641"/>
      <c r="U40" s="641"/>
      <c r="V40" s="641"/>
      <c r="W40" s="641"/>
      <c r="X40" s="641"/>
      <c r="Y40" s="642"/>
      <c r="Z40" s="677" t="s">
        <v>138</v>
      </c>
      <c r="AA40" s="677"/>
      <c r="AB40" s="677"/>
      <c r="AC40" s="677"/>
      <c r="AD40" s="678" t="s">
        <v>138</v>
      </c>
      <c r="AE40" s="678"/>
      <c r="AF40" s="678"/>
      <c r="AG40" s="678"/>
      <c r="AH40" s="678"/>
      <c r="AI40" s="678"/>
      <c r="AJ40" s="678"/>
      <c r="AK40" s="678"/>
      <c r="AL40" s="643" t="s">
        <v>138</v>
      </c>
      <c r="AM40" s="644"/>
      <c r="AN40" s="644"/>
      <c r="AO40" s="679"/>
      <c r="AQ40" s="680" t="s">
        <v>344</v>
      </c>
      <c r="AR40" s="681"/>
      <c r="AS40" s="681"/>
      <c r="AT40" s="681"/>
      <c r="AU40" s="681"/>
      <c r="AV40" s="681"/>
      <c r="AW40" s="681"/>
      <c r="AX40" s="681"/>
      <c r="AY40" s="682"/>
      <c r="AZ40" s="640">
        <v>477</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97</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1238240</v>
      </c>
      <c r="CS40" s="641"/>
      <c r="CT40" s="641"/>
      <c r="CU40" s="641"/>
      <c r="CV40" s="641"/>
      <c r="CW40" s="641"/>
      <c r="CX40" s="641"/>
      <c r="CY40" s="642"/>
      <c r="CZ40" s="643">
        <v>2.9</v>
      </c>
      <c r="DA40" s="661"/>
      <c r="DB40" s="661"/>
      <c r="DC40" s="662"/>
      <c r="DD40" s="646" t="s">
        <v>138</v>
      </c>
      <c r="DE40" s="641"/>
      <c r="DF40" s="641"/>
      <c r="DG40" s="641"/>
      <c r="DH40" s="641"/>
      <c r="DI40" s="641"/>
      <c r="DJ40" s="641"/>
      <c r="DK40" s="642"/>
      <c r="DL40" s="646" t="s">
        <v>138</v>
      </c>
      <c r="DM40" s="641"/>
      <c r="DN40" s="641"/>
      <c r="DO40" s="641"/>
      <c r="DP40" s="641"/>
      <c r="DQ40" s="641"/>
      <c r="DR40" s="641"/>
      <c r="DS40" s="641"/>
      <c r="DT40" s="641"/>
      <c r="DU40" s="641"/>
      <c r="DV40" s="642"/>
      <c r="DW40" s="643" t="s">
        <v>138</v>
      </c>
      <c r="DX40" s="661"/>
      <c r="DY40" s="661"/>
      <c r="DZ40" s="661"/>
      <c r="EA40" s="661"/>
      <c r="EB40" s="661"/>
      <c r="EC40" s="676"/>
    </row>
    <row r="41" spans="2:133" ht="11.25" customHeight="1">
      <c r="B41" s="637" t="s">
        <v>348</v>
      </c>
      <c r="C41" s="638"/>
      <c r="D41" s="638"/>
      <c r="E41" s="638"/>
      <c r="F41" s="638"/>
      <c r="G41" s="638"/>
      <c r="H41" s="638"/>
      <c r="I41" s="638"/>
      <c r="J41" s="638"/>
      <c r="K41" s="638"/>
      <c r="L41" s="638"/>
      <c r="M41" s="638"/>
      <c r="N41" s="638"/>
      <c r="O41" s="638"/>
      <c r="P41" s="638"/>
      <c r="Q41" s="639"/>
      <c r="R41" s="640">
        <v>1241191</v>
      </c>
      <c r="S41" s="641"/>
      <c r="T41" s="641"/>
      <c r="U41" s="641"/>
      <c r="V41" s="641"/>
      <c r="W41" s="641"/>
      <c r="X41" s="641"/>
      <c r="Y41" s="642"/>
      <c r="Z41" s="677">
        <v>2.9</v>
      </c>
      <c r="AA41" s="677"/>
      <c r="AB41" s="677"/>
      <c r="AC41" s="677"/>
      <c r="AD41" s="678" t="s">
        <v>138</v>
      </c>
      <c r="AE41" s="678"/>
      <c r="AF41" s="678"/>
      <c r="AG41" s="678"/>
      <c r="AH41" s="678"/>
      <c r="AI41" s="678"/>
      <c r="AJ41" s="678"/>
      <c r="AK41" s="678"/>
      <c r="AL41" s="643" t="s">
        <v>138</v>
      </c>
      <c r="AM41" s="644"/>
      <c r="AN41" s="644"/>
      <c r="AO41" s="679"/>
      <c r="AQ41" s="680" t="s">
        <v>349</v>
      </c>
      <c r="AR41" s="681"/>
      <c r="AS41" s="681"/>
      <c r="AT41" s="681"/>
      <c r="AU41" s="681"/>
      <c r="AV41" s="681"/>
      <c r="AW41" s="681"/>
      <c r="AX41" s="681"/>
      <c r="AY41" s="682"/>
      <c r="AZ41" s="640">
        <v>748369</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138</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234</v>
      </c>
      <c r="CS41" s="659"/>
      <c r="CT41" s="659"/>
      <c r="CU41" s="659"/>
      <c r="CV41" s="659"/>
      <c r="CW41" s="659"/>
      <c r="CX41" s="659"/>
      <c r="CY41" s="660"/>
      <c r="CZ41" s="643" t="s">
        <v>234</v>
      </c>
      <c r="DA41" s="661"/>
      <c r="DB41" s="661"/>
      <c r="DC41" s="662"/>
      <c r="DD41" s="646" t="s">
        <v>138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352</v>
      </c>
      <c r="C42" s="622"/>
      <c r="D42" s="622"/>
      <c r="E42" s="622"/>
      <c r="F42" s="622"/>
      <c r="G42" s="622"/>
      <c r="H42" s="622"/>
      <c r="I42" s="622"/>
      <c r="J42" s="622"/>
      <c r="K42" s="622"/>
      <c r="L42" s="622"/>
      <c r="M42" s="622"/>
      <c r="N42" s="622"/>
      <c r="O42" s="622"/>
      <c r="P42" s="622"/>
      <c r="Q42" s="623"/>
      <c r="R42" s="624">
        <v>42970385</v>
      </c>
      <c r="S42" s="663"/>
      <c r="T42" s="663"/>
      <c r="U42" s="663"/>
      <c r="V42" s="663"/>
      <c r="W42" s="663"/>
      <c r="X42" s="663"/>
      <c r="Y42" s="665"/>
      <c r="Z42" s="666">
        <v>100</v>
      </c>
      <c r="AA42" s="666"/>
      <c r="AB42" s="666"/>
      <c r="AC42" s="666"/>
      <c r="AD42" s="667">
        <v>25817792</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2635798</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336</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5656651</v>
      </c>
      <c r="CS42" s="641"/>
      <c r="CT42" s="641"/>
      <c r="CU42" s="641"/>
      <c r="CV42" s="641"/>
      <c r="CW42" s="641"/>
      <c r="CX42" s="641"/>
      <c r="CY42" s="642"/>
      <c r="CZ42" s="643">
        <v>13.4</v>
      </c>
      <c r="DA42" s="644"/>
      <c r="DB42" s="644"/>
      <c r="DC42" s="645"/>
      <c r="DD42" s="646">
        <v>1728432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94681</v>
      </c>
      <c r="CS43" s="659"/>
      <c r="CT43" s="659"/>
      <c r="CU43" s="659"/>
      <c r="CV43" s="659"/>
      <c r="CW43" s="659"/>
      <c r="CX43" s="659"/>
      <c r="CY43" s="660"/>
      <c r="CZ43" s="643">
        <v>0.2</v>
      </c>
      <c r="DA43" s="661"/>
      <c r="DB43" s="661"/>
      <c r="DC43" s="662"/>
      <c r="DD43" s="646">
        <v>75318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304</v>
      </c>
      <c r="CE44" s="654"/>
      <c r="CF44" s="637" t="s">
        <v>357</v>
      </c>
      <c r="CG44" s="638"/>
      <c r="CH44" s="638"/>
      <c r="CI44" s="638"/>
      <c r="CJ44" s="638"/>
      <c r="CK44" s="638"/>
      <c r="CL44" s="638"/>
      <c r="CM44" s="638"/>
      <c r="CN44" s="638"/>
      <c r="CO44" s="638"/>
      <c r="CP44" s="638"/>
      <c r="CQ44" s="639"/>
      <c r="CR44" s="640">
        <v>5592439</v>
      </c>
      <c r="CS44" s="641"/>
      <c r="CT44" s="641"/>
      <c r="CU44" s="641"/>
      <c r="CV44" s="641"/>
      <c r="CW44" s="641"/>
      <c r="CX44" s="641"/>
      <c r="CY44" s="642"/>
      <c r="CZ44" s="643">
        <v>13.3</v>
      </c>
      <c r="DA44" s="644"/>
      <c r="DB44" s="644"/>
      <c r="DC44" s="645"/>
      <c r="DD44" s="646">
        <v>1706287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358</v>
      </c>
      <c r="CG45" s="638"/>
      <c r="CH45" s="638"/>
      <c r="CI45" s="638"/>
      <c r="CJ45" s="638"/>
      <c r="CK45" s="638"/>
      <c r="CL45" s="638"/>
      <c r="CM45" s="638"/>
      <c r="CN45" s="638"/>
      <c r="CO45" s="638"/>
      <c r="CP45" s="638"/>
      <c r="CQ45" s="639"/>
      <c r="CR45" s="640">
        <v>3130055</v>
      </c>
      <c r="CS45" s="659"/>
      <c r="CT45" s="659"/>
      <c r="CU45" s="659"/>
      <c r="CV45" s="659"/>
      <c r="CW45" s="659"/>
      <c r="CX45" s="659"/>
      <c r="CY45" s="660"/>
      <c r="CZ45" s="643">
        <v>7.4</v>
      </c>
      <c r="DA45" s="661"/>
      <c r="DB45" s="661"/>
      <c r="DC45" s="662"/>
      <c r="DD45" s="646">
        <v>498390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2354660</v>
      </c>
      <c r="CS46" s="641"/>
      <c r="CT46" s="641"/>
      <c r="CU46" s="641"/>
      <c r="CV46" s="641"/>
      <c r="CW46" s="641"/>
      <c r="CX46" s="641"/>
      <c r="CY46" s="642"/>
      <c r="CZ46" s="643">
        <v>5.6</v>
      </c>
      <c r="DA46" s="644"/>
      <c r="DB46" s="644"/>
      <c r="DC46" s="645"/>
      <c r="DD46" s="646">
        <v>1109373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64212</v>
      </c>
      <c r="CS47" s="659"/>
      <c r="CT47" s="659"/>
      <c r="CU47" s="659"/>
      <c r="CV47" s="659"/>
      <c r="CW47" s="659"/>
      <c r="CX47" s="659"/>
      <c r="CY47" s="660"/>
      <c r="CZ47" s="643">
        <v>0.2</v>
      </c>
      <c r="DA47" s="661"/>
      <c r="DB47" s="661"/>
      <c r="DC47" s="662"/>
      <c r="DD47" s="646">
        <v>22145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363</v>
      </c>
      <c r="CD48" s="657"/>
      <c r="CE48" s="658"/>
      <c r="CF48" s="637" t="s">
        <v>364</v>
      </c>
      <c r="CG48" s="638"/>
      <c r="CH48" s="638"/>
      <c r="CI48" s="638"/>
      <c r="CJ48" s="638"/>
      <c r="CK48" s="638"/>
      <c r="CL48" s="638"/>
      <c r="CM48" s="638"/>
      <c r="CN48" s="638"/>
      <c r="CO48" s="638"/>
      <c r="CP48" s="638"/>
      <c r="CQ48" s="639"/>
      <c r="CR48" s="640" t="s">
        <v>138</v>
      </c>
      <c r="CS48" s="641"/>
      <c r="CT48" s="641"/>
      <c r="CU48" s="641"/>
      <c r="CV48" s="641"/>
      <c r="CW48" s="641"/>
      <c r="CX48" s="641"/>
      <c r="CY48" s="642"/>
      <c r="CZ48" s="643" t="s">
        <v>234</v>
      </c>
      <c r="DA48" s="644"/>
      <c r="DB48" s="644"/>
      <c r="DC48" s="645"/>
      <c r="DD48" s="646" t="s">
        <v>234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365</v>
      </c>
      <c r="CE49" s="622"/>
      <c r="CF49" s="622"/>
      <c r="CG49" s="622"/>
      <c r="CH49" s="622"/>
      <c r="CI49" s="622"/>
      <c r="CJ49" s="622"/>
      <c r="CK49" s="622"/>
      <c r="CL49" s="622"/>
      <c r="CM49" s="622"/>
      <c r="CN49" s="622"/>
      <c r="CO49" s="622"/>
      <c r="CP49" s="622"/>
      <c r="CQ49" s="623"/>
      <c r="CR49" s="624">
        <v>42158666</v>
      </c>
      <c r="CS49" s="625"/>
      <c r="CT49" s="625"/>
      <c r="CU49" s="625"/>
      <c r="CV49" s="625"/>
      <c r="CW49" s="625"/>
      <c r="CX49" s="625"/>
      <c r="CY49" s="626"/>
      <c r="CZ49" s="627">
        <v>100</v>
      </c>
      <c r="DA49" s="628"/>
      <c r="DB49" s="628"/>
      <c r="DC49" s="629"/>
      <c r="DD49" s="630">
        <v>28084884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HanEW3zYK8hclKNpfn0mkNdsjnhV+q08yNXTQ5IvF6/m1r5j6oXS0ACKziGeNdVxMtp2g2HbiQk8EYjojt/taA==" saltValue="pC7GqrTiubXsFySE/FiED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25" zoomScaleSheetLayoutView="70" workbookViewId="0">
      <selection activeCell="AP35" sqref="AP35:AT35"/>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388</v>
      </c>
      <c r="C7" s="1106"/>
      <c r="D7" s="1106"/>
      <c r="E7" s="1106"/>
      <c r="F7" s="1106"/>
      <c r="G7" s="1106"/>
      <c r="H7" s="1106"/>
      <c r="I7" s="1106"/>
      <c r="J7" s="1106"/>
      <c r="K7" s="1106"/>
      <c r="L7" s="1106"/>
      <c r="M7" s="1106"/>
      <c r="N7" s="1106"/>
      <c r="O7" s="1106"/>
      <c r="P7" s="1107"/>
      <c r="Q7" s="1159">
        <v>42978</v>
      </c>
      <c r="R7" s="1160"/>
      <c r="S7" s="1160"/>
      <c r="T7" s="1160"/>
      <c r="U7" s="1160"/>
      <c r="V7" s="1160">
        <v>42166</v>
      </c>
      <c r="W7" s="1160"/>
      <c r="X7" s="1160"/>
      <c r="Y7" s="1160"/>
      <c r="Z7" s="1160"/>
      <c r="AA7" s="1160">
        <v>812</v>
      </c>
      <c r="AB7" s="1160"/>
      <c r="AC7" s="1160"/>
      <c r="AD7" s="1160"/>
      <c r="AE7" s="1161"/>
      <c r="AF7" s="1162">
        <v>760</v>
      </c>
      <c r="AG7" s="1163"/>
      <c r="AH7" s="1163"/>
      <c r="AI7" s="1163"/>
      <c r="AJ7" s="1164"/>
      <c r="AK7" s="1146" t="s">
        <v>526</v>
      </c>
      <c r="AL7" s="1147"/>
      <c r="AM7" s="1147"/>
      <c r="AN7" s="1147"/>
      <c r="AO7" s="1147"/>
      <c r="AP7" s="1147">
        <v>40343</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609</v>
      </c>
      <c r="BT7" s="1151"/>
      <c r="BU7" s="1151"/>
      <c r="BV7" s="1151"/>
      <c r="BW7" s="1151"/>
      <c r="BX7" s="1151"/>
      <c r="BY7" s="1151"/>
      <c r="BZ7" s="1151"/>
      <c r="CA7" s="1151"/>
      <c r="CB7" s="1151"/>
      <c r="CC7" s="1151"/>
      <c r="CD7" s="1151"/>
      <c r="CE7" s="1151"/>
      <c r="CF7" s="1151"/>
      <c r="CG7" s="1152"/>
      <c r="CH7" s="1143">
        <v>-11</v>
      </c>
      <c r="CI7" s="1144"/>
      <c r="CJ7" s="1144"/>
      <c r="CK7" s="1144"/>
      <c r="CL7" s="1145"/>
      <c r="CM7" s="1143">
        <v>52</v>
      </c>
      <c r="CN7" s="1144"/>
      <c r="CO7" s="1144"/>
      <c r="CP7" s="1144"/>
      <c r="CQ7" s="1145"/>
      <c r="CR7" s="1143">
        <v>3</v>
      </c>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610</v>
      </c>
      <c r="BT8" s="1070"/>
      <c r="BU8" s="1070"/>
      <c r="BV8" s="1070"/>
      <c r="BW8" s="1070"/>
      <c r="BX8" s="1070"/>
      <c r="BY8" s="1070"/>
      <c r="BZ8" s="1070"/>
      <c r="CA8" s="1070"/>
      <c r="CB8" s="1070"/>
      <c r="CC8" s="1070"/>
      <c r="CD8" s="1070"/>
      <c r="CE8" s="1070"/>
      <c r="CF8" s="1070"/>
      <c r="CG8" s="1071"/>
      <c r="CH8" s="1044">
        <v>-32</v>
      </c>
      <c r="CI8" s="1045"/>
      <c r="CJ8" s="1045"/>
      <c r="CK8" s="1045"/>
      <c r="CL8" s="1046"/>
      <c r="CM8" s="1044">
        <v>101</v>
      </c>
      <c r="CN8" s="1045"/>
      <c r="CO8" s="1045"/>
      <c r="CP8" s="1045"/>
      <c r="CQ8" s="1046"/>
      <c r="CR8" s="1044">
        <v>27</v>
      </c>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611</v>
      </c>
      <c r="BT9" s="1070"/>
      <c r="BU9" s="1070"/>
      <c r="BV9" s="1070"/>
      <c r="BW9" s="1070"/>
      <c r="BX9" s="1070"/>
      <c r="BY9" s="1070"/>
      <c r="BZ9" s="1070"/>
      <c r="CA9" s="1070"/>
      <c r="CB9" s="1070"/>
      <c r="CC9" s="1070"/>
      <c r="CD9" s="1070"/>
      <c r="CE9" s="1070"/>
      <c r="CF9" s="1070"/>
      <c r="CG9" s="1071"/>
      <c r="CH9" s="1044">
        <v>100</v>
      </c>
      <c r="CI9" s="1045"/>
      <c r="CJ9" s="1045"/>
      <c r="CK9" s="1045"/>
      <c r="CL9" s="1046"/>
      <c r="CM9" s="1044">
        <v>696</v>
      </c>
      <c r="CN9" s="1045"/>
      <c r="CO9" s="1045"/>
      <c r="CP9" s="1045"/>
      <c r="CQ9" s="1046"/>
      <c r="CR9" s="1044">
        <v>25</v>
      </c>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612</v>
      </c>
      <c r="BT10" s="1070"/>
      <c r="BU10" s="1070"/>
      <c r="BV10" s="1070"/>
      <c r="BW10" s="1070"/>
      <c r="BX10" s="1070"/>
      <c r="BY10" s="1070"/>
      <c r="BZ10" s="1070"/>
      <c r="CA10" s="1070"/>
      <c r="CB10" s="1070"/>
      <c r="CC10" s="1070"/>
      <c r="CD10" s="1070"/>
      <c r="CE10" s="1070"/>
      <c r="CF10" s="1070"/>
      <c r="CG10" s="1071"/>
      <c r="CH10" s="1044">
        <v>18</v>
      </c>
      <c r="CI10" s="1045"/>
      <c r="CJ10" s="1045"/>
      <c r="CK10" s="1045"/>
      <c r="CL10" s="1046"/>
      <c r="CM10" s="1044">
        <v>194</v>
      </c>
      <c r="CN10" s="1045"/>
      <c r="CO10" s="1045"/>
      <c r="CP10" s="1045"/>
      <c r="CQ10" s="1046"/>
      <c r="CR10" s="1044">
        <v>23</v>
      </c>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613</v>
      </c>
      <c r="BT11" s="1070"/>
      <c r="BU11" s="1070"/>
      <c r="BV11" s="1070"/>
      <c r="BW11" s="1070"/>
      <c r="BX11" s="1070"/>
      <c r="BY11" s="1070"/>
      <c r="BZ11" s="1070"/>
      <c r="CA11" s="1070"/>
      <c r="CB11" s="1070"/>
      <c r="CC11" s="1070"/>
      <c r="CD11" s="1070"/>
      <c r="CE11" s="1070"/>
      <c r="CF11" s="1070"/>
      <c r="CG11" s="1071"/>
      <c r="CH11" s="1044">
        <v>-12</v>
      </c>
      <c r="CI11" s="1045"/>
      <c r="CJ11" s="1045"/>
      <c r="CK11" s="1045"/>
      <c r="CL11" s="1046"/>
      <c r="CM11" s="1044">
        <v>34</v>
      </c>
      <c r="CN11" s="1045"/>
      <c r="CO11" s="1045"/>
      <c r="CP11" s="1045"/>
      <c r="CQ11" s="1046"/>
      <c r="CR11" s="1044">
        <v>40</v>
      </c>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614</v>
      </c>
      <c r="BT12" s="1070"/>
      <c r="BU12" s="1070"/>
      <c r="BV12" s="1070"/>
      <c r="BW12" s="1070"/>
      <c r="BX12" s="1070"/>
      <c r="BY12" s="1070"/>
      <c r="BZ12" s="1070"/>
      <c r="CA12" s="1070"/>
      <c r="CB12" s="1070"/>
      <c r="CC12" s="1070"/>
      <c r="CD12" s="1070"/>
      <c r="CE12" s="1070"/>
      <c r="CF12" s="1070"/>
      <c r="CG12" s="1071"/>
      <c r="CH12" s="1044">
        <v>2</v>
      </c>
      <c r="CI12" s="1045"/>
      <c r="CJ12" s="1045"/>
      <c r="CK12" s="1045"/>
      <c r="CL12" s="1046"/>
      <c r="CM12" s="1044">
        <v>313</v>
      </c>
      <c r="CN12" s="1045"/>
      <c r="CO12" s="1045"/>
      <c r="CP12" s="1045"/>
      <c r="CQ12" s="1046"/>
      <c r="CR12" s="1044">
        <v>10</v>
      </c>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389</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390</v>
      </c>
      <c r="B23" s="999" t="s">
        <v>391</v>
      </c>
      <c r="C23" s="1000"/>
      <c r="D23" s="1000"/>
      <c r="E23" s="1000"/>
      <c r="F23" s="1000"/>
      <c r="G23" s="1000"/>
      <c r="H23" s="1000"/>
      <c r="I23" s="1000"/>
      <c r="J23" s="1000"/>
      <c r="K23" s="1000"/>
      <c r="L23" s="1000"/>
      <c r="M23" s="1000"/>
      <c r="N23" s="1000"/>
      <c r="O23" s="1000"/>
      <c r="P23" s="1001"/>
      <c r="Q23" s="1123">
        <v>42970</v>
      </c>
      <c r="R23" s="1124"/>
      <c r="S23" s="1124"/>
      <c r="T23" s="1124"/>
      <c r="U23" s="1124"/>
      <c r="V23" s="1124">
        <v>42159</v>
      </c>
      <c r="W23" s="1124"/>
      <c r="X23" s="1124"/>
      <c r="Y23" s="1124"/>
      <c r="Z23" s="1124"/>
      <c r="AA23" s="1124">
        <v>812</v>
      </c>
      <c r="AB23" s="1124"/>
      <c r="AC23" s="1124"/>
      <c r="AD23" s="1124"/>
      <c r="AE23" s="1125"/>
      <c r="AF23" s="1126">
        <v>760</v>
      </c>
      <c r="AG23" s="1124"/>
      <c r="AH23" s="1124"/>
      <c r="AI23" s="1124"/>
      <c r="AJ23" s="1127"/>
      <c r="AK23" s="1128"/>
      <c r="AL23" s="1129"/>
      <c r="AM23" s="1129"/>
      <c r="AN23" s="1129"/>
      <c r="AO23" s="1129"/>
      <c r="AP23" s="1124">
        <v>40343</v>
      </c>
      <c r="AQ23" s="1124"/>
      <c r="AR23" s="1124"/>
      <c r="AS23" s="1124"/>
      <c r="AT23" s="1124"/>
      <c r="AU23" s="1130"/>
      <c r="AV23" s="1130"/>
      <c r="AW23" s="1130"/>
      <c r="AX23" s="1130"/>
      <c r="AY23" s="1131"/>
      <c r="AZ23" s="1120" t="s">
        <v>392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371</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403</v>
      </c>
      <c r="C28" s="1106"/>
      <c r="D28" s="1106"/>
      <c r="E28" s="1106"/>
      <c r="F28" s="1106"/>
      <c r="G28" s="1106"/>
      <c r="H28" s="1106"/>
      <c r="I28" s="1106"/>
      <c r="J28" s="1106"/>
      <c r="K28" s="1106"/>
      <c r="L28" s="1106"/>
      <c r="M28" s="1106"/>
      <c r="N28" s="1106"/>
      <c r="O28" s="1106"/>
      <c r="P28" s="1107"/>
      <c r="Q28" s="1108">
        <v>10235</v>
      </c>
      <c r="R28" s="1109"/>
      <c r="S28" s="1109"/>
      <c r="T28" s="1109"/>
      <c r="U28" s="1109"/>
      <c r="V28" s="1109">
        <v>10167</v>
      </c>
      <c r="W28" s="1109"/>
      <c r="X28" s="1109"/>
      <c r="Y28" s="1109"/>
      <c r="Z28" s="1109"/>
      <c r="AA28" s="1109">
        <v>68</v>
      </c>
      <c r="AB28" s="1109"/>
      <c r="AC28" s="1109"/>
      <c r="AD28" s="1109"/>
      <c r="AE28" s="1110"/>
      <c r="AF28" s="1111">
        <v>68</v>
      </c>
      <c r="AG28" s="1109"/>
      <c r="AH28" s="1109"/>
      <c r="AI28" s="1109"/>
      <c r="AJ28" s="1112"/>
      <c r="AK28" s="1113">
        <v>658</v>
      </c>
      <c r="AL28" s="1101"/>
      <c r="AM28" s="1101"/>
      <c r="AN28" s="1101"/>
      <c r="AO28" s="1101"/>
      <c r="AP28" s="1101" t="s">
        <v>526</v>
      </c>
      <c r="AQ28" s="1101"/>
      <c r="AR28" s="1101"/>
      <c r="AS28" s="1101"/>
      <c r="AT28" s="1101"/>
      <c r="AU28" s="1101" t="s">
        <v>526</v>
      </c>
      <c r="AV28" s="1101"/>
      <c r="AW28" s="1101"/>
      <c r="AX28" s="1101"/>
      <c r="AY28" s="1101"/>
      <c r="AZ28" s="1102" t="s">
        <v>526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86" t="s">
        <v>404</v>
      </c>
      <c r="C29" s="1087"/>
      <c r="D29" s="1087"/>
      <c r="E29" s="1087"/>
      <c r="F29" s="1087"/>
      <c r="G29" s="1087"/>
      <c r="H29" s="1087"/>
      <c r="I29" s="1087"/>
      <c r="J29" s="1087"/>
      <c r="K29" s="1087"/>
      <c r="L29" s="1087"/>
      <c r="M29" s="1087"/>
      <c r="N29" s="1087"/>
      <c r="O29" s="1087"/>
      <c r="P29" s="1088"/>
      <c r="Q29" s="1098">
        <v>9312</v>
      </c>
      <c r="R29" s="1099"/>
      <c r="S29" s="1099"/>
      <c r="T29" s="1099"/>
      <c r="U29" s="1099"/>
      <c r="V29" s="1099">
        <v>9167</v>
      </c>
      <c r="W29" s="1099"/>
      <c r="X29" s="1099"/>
      <c r="Y29" s="1099"/>
      <c r="Z29" s="1099"/>
      <c r="AA29" s="1099">
        <v>145</v>
      </c>
      <c r="AB29" s="1099"/>
      <c r="AC29" s="1099"/>
      <c r="AD29" s="1099"/>
      <c r="AE29" s="1100"/>
      <c r="AF29" s="1092">
        <v>145</v>
      </c>
      <c r="AG29" s="1093"/>
      <c r="AH29" s="1093"/>
      <c r="AI29" s="1093"/>
      <c r="AJ29" s="1094"/>
      <c r="AK29" s="1035">
        <v>1251</v>
      </c>
      <c r="AL29" s="1026"/>
      <c r="AM29" s="1026"/>
      <c r="AN29" s="1026"/>
      <c r="AO29" s="1026"/>
      <c r="AP29" s="1026" t="s">
        <v>526</v>
      </c>
      <c r="AQ29" s="1026"/>
      <c r="AR29" s="1026"/>
      <c r="AS29" s="1026"/>
      <c r="AT29" s="1026"/>
      <c r="AU29" s="1026" t="s">
        <v>526</v>
      </c>
      <c r="AV29" s="1026"/>
      <c r="AW29" s="1026"/>
      <c r="AX29" s="1026"/>
      <c r="AY29" s="1026"/>
      <c r="AZ29" s="1097" t="s">
        <v>526</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86" t="s">
        <v>405</v>
      </c>
      <c r="C30" s="1087"/>
      <c r="D30" s="1087"/>
      <c r="E30" s="1087"/>
      <c r="F30" s="1087"/>
      <c r="G30" s="1087"/>
      <c r="H30" s="1087"/>
      <c r="I30" s="1087"/>
      <c r="J30" s="1087"/>
      <c r="K30" s="1087"/>
      <c r="L30" s="1087"/>
      <c r="M30" s="1087"/>
      <c r="N30" s="1087"/>
      <c r="O30" s="1087"/>
      <c r="P30" s="1088"/>
      <c r="Q30" s="1098">
        <v>1236</v>
      </c>
      <c r="R30" s="1099"/>
      <c r="S30" s="1099"/>
      <c r="T30" s="1099"/>
      <c r="U30" s="1099"/>
      <c r="V30" s="1099">
        <v>1208</v>
      </c>
      <c r="W30" s="1099"/>
      <c r="X30" s="1099"/>
      <c r="Y30" s="1099"/>
      <c r="Z30" s="1099"/>
      <c r="AA30" s="1099">
        <v>28</v>
      </c>
      <c r="AB30" s="1099"/>
      <c r="AC30" s="1099"/>
      <c r="AD30" s="1099"/>
      <c r="AE30" s="1100"/>
      <c r="AF30" s="1092">
        <v>28</v>
      </c>
      <c r="AG30" s="1093"/>
      <c r="AH30" s="1093"/>
      <c r="AI30" s="1093"/>
      <c r="AJ30" s="1094"/>
      <c r="AK30" s="1035">
        <v>2826</v>
      </c>
      <c r="AL30" s="1026"/>
      <c r="AM30" s="1026"/>
      <c r="AN30" s="1026"/>
      <c r="AO30" s="1026"/>
      <c r="AP30" s="1026" t="s">
        <v>526</v>
      </c>
      <c r="AQ30" s="1026"/>
      <c r="AR30" s="1026"/>
      <c r="AS30" s="1026"/>
      <c r="AT30" s="1026"/>
      <c r="AU30" s="1026" t="s">
        <v>526</v>
      </c>
      <c r="AV30" s="1026"/>
      <c r="AW30" s="1026"/>
      <c r="AX30" s="1026"/>
      <c r="AY30" s="1026"/>
      <c r="AZ30" s="1097" t="s">
        <v>526</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86" t="s">
        <v>406</v>
      </c>
      <c r="C31" s="1087"/>
      <c r="D31" s="1087"/>
      <c r="E31" s="1087"/>
      <c r="F31" s="1087"/>
      <c r="G31" s="1087"/>
      <c r="H31" s="1087"/>
      <c r="I31" s="1087"/>
      <c r="J31" s="1087"/>
      <c r="K31" s="1087"/>
      <c r="L31" s="1087"/>
      <c r="M31" s="1087"/>
      <c r="N31" s="1087"/>
      <c r="O31" s="1087"/>
      <c r="P31" s="1088"/>
      <c r="Q31" s="1098">
        <v>2147</v>
      </c>
      <c r="R31" s="1099"/>
      <c r="S31" s="1099"/>
      <c r="T31" s="1099"/>
      <c r="U31" s="1099"/>
      <c r="V31" s="1099">
        <v>1763</v>
      </c>
      <c r="W31" s="1099"/>
      <c r="X31" s="1099"/>
      <c r="Y31" s="1099"/>
      <c r="Z31" s="1099"/>
      <c r="AA31" s="1099">
        <v>384</v>
      </c>
      <c r="AB31" s="1099"/>
      <c r="AC31" s="1099"/>
      <c r="AD31" s="1099"/>
      <c r="AE31" s="1100"/>
      <c r="AF31" s="1092">
        <v>2812</v>
      </c>
      <c r="AG31" s="1093"/>
      <c r="AH31" s="1093"/>
      <c r="AI31" s="1093"/>
      <c r="AJ31" s="1094"/>
      <c r="AK31" s="1035">
        <v>64</v>
      </c>
      <c r="AL31" s="1026"/>
      <c r="AM31" s="1026"/>
      <c r="AN31" s="1026"/>
      <c r="AO31" s="1026"/>
      <c r="AP31" s="1026">
        <v>6126</v>
      </c>
      <c r="AQ31" s="1026"/>
      <c r="AR31" s="1026"/>
      <c r="AS31" s="1026"/>
      <c r="AT31" s="1026"/>
      <c r="AU31" s="1026">
        <v>288</v>
      </c>
      <c r="AV31" s="1026"/>
      <c r="AW31" s="1026"/>
      <c r="AX31" s="1026"/>
      <c r="AY31" s="1026"/>
      <c r="AZ31" s="1097" t="s">
        <v>526</v>
      </c>
      <c r="BA31" s="1097"/>
      <c r="BB31" s="1097"/>
      <c r="BC31" s="1097"/>
      <c r="BD31" s="1097"/>
      <c r="BE31" s="1081" t="s">
        <v>407</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86" t="s">
        <v>408</v>
      </c>
      <c r="C32" s="1087"/>
      <c r="D32" s="1087"/>
      <c r="E32" s="1087"/>
      <c r="F32" s="1087"/>
      <c r="G32" s="1087"/>
      <c r="H32" s="1087"/>
      <c r="I32" s="1087"/>
      <c r="J32" s="1087"/>
      <c r="K32" s="1087"/>
      <c r="L32" s="1087"/>
      <c r="M32" s="1087"/>
      <c r="N32" s="1087"/>
      <c r="O32" s="1087"/>
      <c r="P32" s="1088"/>
      <c r="Q32" s="1098">
        <v>4287</v>
      </c>
      <c r="R32" s="1099"/>
      <c r="S32" s="1099"/>
      <c r="T32" s="1099"/>
      <c r="U32" s="1099"/>
      <c r="V32" s="1099">
        <v>3577</v>
      </c>
      <c r="W32" s="1099"/>
      <c r="X32" s="1099"/>
      <c r="Y32" s="1099"/>
      <c r="Z32" s="1099"/>
      <c r="AA32" s="1099">
        <v>710</v>
      </c>
      <c r="AB32" s="1099"/>
      <c r="AC32" s="1099"/>
      <c r="AD32" s="1099"/>
      <c r="AE32" s="1100"/>
      <c r="AF32" s="1092">
        <v>971</v>
      </c>
      <c r="AG32" s="1093"/>
      <c r="AH32" s="1093"/>
      <c r="AI32" s="1093"/>
      <c r="AJ32" s="1094"/>
      <c r="AK32" s="1035">
        <v>1752</v>
      </c>
      <c r="AL32" s="1026"/>
      <c r="AM32" s="1026"/>
      <c r="AN32" s="1026"/>
      <c r="AO32" s="1026"/>
      <c r="AP32" s="1026">
        <v>29060</v>
      </c>
      <c r="AQ32" s="1026"/>
      <c r="AR32" s="1026"/>
      <c r="AS32" s="1026"/>
      <c r="AT32" s="1026"/>
      <c r="AU32" s="1026">
        <v>20807</v>
      </c>
      <c r="AV32" s="1026"/>
      <c r="AW32" s="1026"/>
      <c r="AX32" s="1026"/>
      <c r="AY32" s="1026"/>
      <c r="AZ32" s="1097" t="s">
        <v>526</v>
      </c>
      <c r="BA32" s="1097"/>
      <c r="BB32" s="1097"/>
      <c r="BC32" s="1097"/>
      <c r="BD32" s="1097"/>
      <c r="BE32" s="1081" t="s">
        <v>409</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86" t="s">
        <v>410</v>
      </c>
      <c r="C33" s="1087"/>
      <c r="D33" s="1087"/>
      <c r="E33" s="1087"/>
      <c r="F33" s="1087"/>
      <c r="G33" s="1087"/>
      <c r="H33" s="1087"/>
      <c r="I33" s="1087"/>
      <c r="J33" s="1087"/>
      <c r="K33" s="1087"/>
      <c r="L33" s="1087"/>
      <c r="M33" s="1087"/>
      <c r="N33" s="1087"/>
      <c r="O33" s="1087"/>
      <c r="P33" s="1088"/>
      <c r="Q33" s="1098">
        <v>8</v>
      </c>
      <c r="R33" s="1099"/>
      <c r="S33" s="1099"/>
      <c r="T33" s="1099"/>
      <c r="U33" s="1099"/>
      <c r="V33" s="1099">
        <v>8</v>
      </c>
      <c r="W33" s="1099"/>
      <c r="X33" s="1099"/>
      <c r="Y33" s="1099"/>
      <c r="Z33" s="1099"/>
      <c r="AA33" s="1099">
        <v>0</v>
      </c>
      <c r="AB33" s="1099"/>
      <c r="AC33" s="1099"/>
      <c r="AD33" s="1099"/>
      <c r="AE33" s="1100"/>
      <c r="AF33" s="1092">
        <v>0</v>
      </c>
      <c r="AG33" s="1093"/>
      <c r="AH33" s="1093"/>
      <c r="AI33" s="1093"/>
      <c r="AJ33" s="1094"/>
      <c r="AK33" s="1035">
        <v>0</v>
      </c>
      <c r="AL33" s="1026"/>
      <c r="AM33" s="1026"/>
      <c r="AN33" s="1026"/>
      <c r="AO33" s="1026"/>
      <c r="AP33" s="1026" t="s">
        <v>526</v>
      </c>
      <c r="AQ33" s="1026"/>
      <c r="AR33" s="1026"/>
      <c r="AS33" s="1026"/>
      <c r="AT33" s="1026"/>
      <c r="AU33" s="1026" t="s">
        <v>526</v>
      </c>
      <c r="AV33" s="1026"/>
      <c r="AW33" s="1026"/>
      <c r="AX33" s="1026"/>
      <c r="AY33" s="1026"/>
      <c r="AZ33" s="1097" t="s">
        <v>526</v>
      </c>
      <c r="BA33" s="1097"/>
      <c r="BB33" s="1097"/>
      <c r="BC33" s="1097"/>
      <c r="BD33" s="1097"/>
      <c r="BE33" s="1081" t="s">
        <v>411</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86" t="s">
        <v>412</v>
      </c>
      <c r="C34" s="1087"/>
      <c r="D34" s="1087"/>
      <c r="E34" s="1087"/>
      <c r="F34" s="1087"/>
      <c r="G34" s="1087"/>
      <c r="H34" s="1087"/>
      <c r="I34" s="1087"/>
      <c r="J34" s="1087"/>
      <c r="K34" s="1087"/>
      <c r="L34" s="1087"/>
      <c r="M34" s="1087"/>
      <c r="N34" s="1087"/>
      <c r="O34" s="1087"/>
      <c r="P34" s="1088"/>
      <c r="Q34" s="1098">
        <v>19</v>
      </c>
      <c r="R34" s="1099"/>
      <c r="S34" s="1099"/>
      <c r="T34" s="1099"/>
      <c r="U34" s="1099"/>
      <c r="V34" s="1099">
        <v>19</v>
      </c>
      <c r="W34" s="1099"/>
      <c r="X34" s="1099"/>
      <c r="Y34" s="1099"/>
      <c r="Z34" s="1099"/>
      <c r="AA34" s="1099">
        <v>0</v>
      </c>
      <c r="AB34" s="1099"/>
      <c r="AC34" s="1099"/>
      <c r="AD34" s="1099"/>
      <c r="AE34" s="1100"/>
      <c r="AF34" s="1092" t="s">
        <v>413</v>
      </c>
      <c r="AG34" s="1093"/>
      <c r="AH34" s="1093"/>
      <c r="AI34" s="1093"/>
      <c r="AJ34" s="1094"/>
      <c r="AK34" s="1035">
        <v>4</v>
      </c>
      <c r="AL34" s="1026"/>
      <c r="AM34" s="1026"/>
      <c r="AN34" s="1026"/>
      <c r="AO34" s="1026"/>
      <c r="AP34" s="1026">
        <v>19</v>
      </c>
      <c r="AQ34" s="1026"/>
      <c r="AR34" s="1026"/>
      <c r="AS34" s="1026"/>
      <c r="AT34" s="1026"/>
      <c r="AU34" s="1026" t="s">
        <v>526</v>
      </c>
      <c r="AV34" s="1026"/>
      <c r="AW34" s="1026"/>
      <c r="AX34" s="1026"/>
      <c r="AY34" s="1026"/>
      <c r="AZ34" s="1097" t="s">
        <v>526</v>
      </c>
      <c r="BA34" s="1097"/>
      <c r="BB34" s="1097"/>
      <c r="BC34" s="1097"/>
      <c r="BD34" s="1097"/>
      <c r="BE34" s="1081" t="s">
        <v>414</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415</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390</v>
      </c>
      <c r="B63" s="999" t="s">
        <v>416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4024</v>
      </c>
      <c r="AG63" s="1014"/>
      <c r="AH63" s="1014"/>
      <c r="AI63" s="1014"/>
      <c r="AJ63" s="1079"/>
      <c r="AK63" s="1080"/>
      <c r="AL63" s="1018"/>
      <c r="AM63" s="1018"/>
      <c r="AN63" s="1018"/>
      <c r="AO63" s="1018"/>
      <c r="AP63" s="1014">
        <f>SUBTOTAL(9,AP28:AT62)</f>
        <v>35205</v>
      </c>
      <c r="AQ63" s="1014"/>
      <c r="AR63" s="1014"/>
      <c r="AS63" s="1014"/>
      <c r="AT63" s="1014"/>
      <c r="AU63" s="1014">
        <f>SUBTOTAL(9,AU28:AY62)</f>
        <v>21095</v>
      </c>
      <c r="AV63" s="1014"/>
      <c r="AW63" s="1014"/>
      <c r="AX63" s="1014"/>
      <c r="AY63" s="1014"/>
      <c r="AZ63" s="1074"/>
      <c r="BA63" s="1074"/>
      <c r="BB63" s="1074"/>
      <c r="BC63" s="1074"/>
      <c r="BD63" s="1074"/>
      <c r="BE63" s="1015"/>
      <c r="BF63" s="1015"/>
      <c r="BG63" s="1015"/>
      <c r="BH63" s="1015"/>
      <c r="BI63" s="1016"/>
      <c r="BJ63" s="1075" t="s">
        <v>417</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419</v>
      </c>
      <c r="B66" s="1051"/>
      <c r="C66" s="1051"/>
      <c r="D66" s="1051"/>
      <c r="E66" s="1051"/>
      <c r="F66" s="1051"/>
      <c r="G66" s="1051"/>
      <c r="H66" s="1051"/>
      <c r="I66" s="1051"/>
      <c r="J66" s="1051"/>
      <c r="K66" s="1051"/>
      <c r="L66" s="1051"/>
      <c r="M66" s="1051"/>
      <c r="N66" s="1051"/>
      <c r="O66" s="1051"/>
      <c r="P66" s="1052"/>
      <c r="Q66" s="1056" t="s">
        <v>420</v>
      </c>
      <c r="R66" s="1057"/>
      <c r="S66" s="1057"/>
      <c r="T66" s="1057"/>
      <c r="U66" s="1058"/>
      <c r="V66" s="1056" t="s">
        <v>421</v>
      </c>
      <c r="W66" s="1057"/>
      <c r="X66" s="1057"/>
      <c r="Y66" s="1057"/>
      <c r="Z66" s="1058"/>
      <c r="AA66" s="1056" t="s">
        <v>422</v>
      </c>
      <c r="AB66" s="1057"/>
      <c r="AC66" s="1057"/>
      <c r="AD66" s="1057"/>
      <c r="AE66" s="1058"/>
      <c r="AF66" s="1062" t="s">
        <v>423</v>
      </c>
      <c r="AG66" s="1063"/>
      <c r="AH66" s="1063"/>
      <c r="AI66" s="1063"/>
      <c r="AJ66" s="1064"/>
      <c r="AK66" s="1056" t="s">
        <v>424</v>
      </c>
      <c r="AL66" s="1051"/>
      <c r="AM66" s="1051"/>
      <c r="AN66" s="1051"/>
      <c r="AO66" s="1052"/>
      <c r="AP66" s="1056" t="s">
        <v>425</v>
      </c>
      <c r="AQ66" s="1057"/>
      <c r="AR66" s="1057"/>
      <c r="AS66" s="1057"/>
      <c r="AT66" s="1058"/>
      <c r="AU66" s="1056" t="s">
        <v>426</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596</v>
      </c>
      <c r="C68" s="1041"/>
      <c r="D68" s="1041"/>
      <c r="E68" s="1041"/>
      <c r="F68" s="1041"/>
      <c r="G68" s="1041"/>
      <c r="H68" s="1041"/>
      <c r="I68" s="1041"/>
      <c r="J68" s="1041"/>
      <c r="K68" s="1041"/>
      <c r="L68" s="1041"/>
      <c r="M68" s="1041"/>
      <c r="N68" s="1041"/>
      <c r="O68" s="1041"/>
      <c r="P68" s="1042"/>
      <c r="Q68" s="1043"/>
      <c r="R68" s="1037"/>
      <c r="S68" s="1037"/>
      <c r="T68" s="1037"/>
      <c r="U68" s="1037"/>
      <c r="V68" s="1037"/>
      <c r="W68" s="1037"/>
      <c r="X68" s="1037"/>
      <c r="Y68" s="1037"/>
      <c r="Z68" s="1037"/>
      <c r="AA68" s="1037"/>
      <c r="AB68" s="1037"/>
      <c r="AC68" s="1037"/>
      <c r="AD68" s="1037"/>
      <c r="AE68" s="1037"/>
      <c r="AF68" s="1037">
        <v>266</v>
      </c>
      <c r="AG68" s="1037"/>
      <c r="AH68" s="1037"/>
      <c r="AI68" s="1037"/>
      <c r="AJ68" s="1037"/>
      <c r="AK68" s="1037" t="s">
        <v>526</v>
      </c>
      <c r="AL68" s="1037"/>
      <c r="AM68" s="1037"/>
      <c r="AN68" s="1037"/>
      <c r="AO68" s="1037"/>
      <c r="AP68" s="1037">
        <v>474</v>
      </c>
      <c r="AQ68" s="1037"/>
      <c r="AR68" s="1037"/>
      <c r="AS68" s="1037"/>
      <c r="AT68" s="1037"/>
      <c r="AU68" s="1037">
        <v>120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597</v>
      </c>
      <c r="C69" s="1030"/>
      <c r="D69" s="1030"/>
      <c r="E69" s="1030"/>
      <c r="F69" s="1030"/>
      <c r="G69" s="1030"/>
      <c r="H69" s="1030"/>
      <c r="I69" s="1030"/>
      <c r="J69" s="1030"/>
      <c r="K69" s="1030"/>
      <c r="L69" s="1030"/>
      <c r="M69" s="1030"/>
      <c r="N69" s="1030"/>
      <c r="O69" s="1030"/>
      <c r="P69" s="1031"/>
      <c r="Q69" s="1032"/>
      <c r="R69" s="1026"/>
      <c r="S69" s="1026"/>
      <c r="T69" s="1026"/>
      <c r="U69" s="1026"/>
      <c r="V69" s="1026"/>
      <c r="W69" s="1026"/>
      <c r="X69" s="1026"/>
      <c r="Y69" s="1026"/>
      <c r="Z69" s="1026"/>
      <c r="AA69" s="1026"/>
      <c r="AB69" s="1026"/>
      <c r="AC69" s="1026"/>
      <c r="AD69" s="1026"/>
      <c r="AE69" s="1026"/>
      <c r="AF69" s="1026">
        <v>26</v>
      </c>
      <c r="AG69" s="1026"/>
      <c r="AH69" s="1026"/>
      <c r="AI69" s="1026"/>
      <c r="AJ69" s="1026"/>
      <c r="AK69" s="1026" t="s">
        <v>526</v>
      </c>
      <c r="AL69" s="1026"/>
      <c r="AM69" s="1026"/>
      <c r="AN69" s="1026"/>
      <c r="AO69" s="1026"/>
      <c r="AP69" s="1026" t="s">
        <v>526</v>
      </c>
      <c r="AQ69" s="1026"/>
      <c r="AR69" s="1026"/>
      <c r="AS69" s="1026"/>
      <c r="AT69" s="1026"/>
      <c r="AU69" s="1026" t="s">
        <v>526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598</v>
      </c>
      <c r="C70" s="1030"/>
      <c r="D70" s="1030"/>
      <c r="E70" s="1030"/>
      <c r="F70" s="1030"/>
      <c r="G70" s="1030"/>
      <c r="H70" s="1030"/>
      <c r="I70" s="1030"/>
      <c r="J70" s="1030"/>
      <c r="K70" s="1030"/>
      <c r="L70" s="1030"/>
      <c r="M70" s="1030"/>
      <c r="N70" s="1030"/>
      <c r="O70" s="1030"/>
      <c r="P70" s="1031"/>
      <c r="Q70" s="1032"/>
      <c r="R70" s="1026"/>
      <c r="S70" s="1026"/>
      <c r="T70" s="1026"/>
      <c r="U70" s="1026"/>
      <c r="V70" s="1026"/>
      <c r="W70" s="1026"/>
      <c r="X70" s="1026"/>
      <c r="Y70" s="1026"/>
      <c r="Z70" s="1026"/>
      <c r="AA70" s="1026"/>
      <c r="AB70" s="1026"/>
      <c r="AC70" s="1026"/>
      <c r="AD70" s="1026"/>
      <c r="AE70" s="1026"/>
      <c r="AF70" s="1026">
        <v>5</v>
      </c>
      <c r="AG70" s="1026"/>
      <c r="AH70" s="1026"/>
      <c r="AI70" s="1026"/>
      <c r="AJ70" s="1026"/>
      <c r="AK70" s="1026" t="s">
        <v>526</v>
      </c>
      <c r="AL70" s="1026"/>
      <c r="AM70" s="1026"/>
      <c r="AN70" s="1026"/>
      <c r="AO70" s="1026"/>
      <c r="AP70" s="1026" t="s">
        <v>526</v>
      </c>
      <c r="AQ70" s="1026"/>
      <c r="AR70" s="1026"/>
      <c r="AS70" s="1026"/>
      <c r="AT70" s="1026"/>
      <c r="AU70" s="1026" t="s">
        <v>526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599</v>
      </c>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v>27</v>
      </c>
      <c r="AG71" s="1026"/>
      <c r="AH71" s="1026"/>
      <c r="AI71" s="1026"/>
      <c r="AJ71" s="1026"/>
      <c r="AK71" s="1026" t="s">
        <v>526</v>
      </c>
      <c r="AL71" s="1026"/>
      <c r="AM71" s="1026"/>
      <c r="AN71" s="1026"/>
      <c r="AO71" s="1026"/>
      <c r="AP71" s="1026">
        <v>420</v>
      </c>
      <c r="AQ71" s="1026"/>
      <c r="AR71" s="1026"/>
      <c r="AS71" s="1026"/>
      <c r="AT71" s="1026"/>
      <c r="AU71" s="1026" t="s">
        <v>526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600</v>
      </c>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v>3</v>
      </c>
      <c r="AG72" s="1026"/>
      <c r="AH72" s="1026"/>
      <c r="AI72" s="1026"/>
      <c r="AJ72" s="1026"/>
      <c r="AK72" s="1026" t="s">
        <v>526</v>
      </c>
      <c r="AL72" s="1026"/>
      <c r="AM72" s="1026"/>
      <c r="AN72" s="1026"/>
      <c r="AO72" s="1026"/>
      <c r="AP72" s="1026" t="s">
        <v>526</v>
      </c>
      <c r="AQ72" s="1026"/>
      <c r="AR72" s="1026"/>
      <c r="AS72" s="1026"/>
      <c r="AT72" s="1026"/>
      <c r="AU72" s="1026" t="s">
        <v>526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601</v>
      </c>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v>73</v>
      </c>
      <c r="AG73" s="1026"/>
      <c r="AH73" s="1026"/>
      <c r="AI73" s="1026"/>
      <c r="AJ73" s="1026"/>
      <c r="AK73" s="1026" t="s">
        <v>526</v>
      </c>
      <c r="AL73" s="1026"/>
      <c r="AM73" s="1026"/>
      <c r="AN73" s="1026"/>
      <c r="AO73" s="1026"/>
      <c r="AP73" s="1026" t="s">
        <v>526</v>
      </c>
      <c r="AQ73" s="1026"/>
      <c r="AR73" s="1026"/>
      <c r="AS73" s="1026"/>
      <c r="AT73" s="1026"/>
      <c r="AU73" s="1026" t="s">
        <v>526</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602</v>
      </c>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v>12980</v>
      </c>
      <c r="AG74" s="1026"/>
      <c r="AH74" s="1026"/>
      <c r="AI74" s="1026"/>
      <c r="AJ74" s="1026"/>
      <c r="AK74" s="1026" t="s">
        <v>526</v>
      </c>
      <c r="AL74" s="1026"/>
      <c r="AM74" s="1026"/>
      <c r="AN74" s="1026"/>
      <c r="AO74" s="1026"/>
      <c r="AP74" s="1026" t="s">
        <v>526</v>
      </c>
      <c r="AQ74" s="1026"/>
      <c r="AR74" s="1026"/>
      <c r="AS74" s="1026"/>
      <c r="AT74" s="1026"/>
      <c r="AU74" s="1026" t="s">
        <v>526</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603</v>
      </c>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v>378</v>
      </c>
      <c r="AG75" s="1034"/>
      <c r="AH75" s="1034"/>
      <c r="AI75" s="1034"/>
      <c r="AJ75" s="1035"/>
      <c r="AK75" s="1036" t="s">
        <v>526</v>
      </c>
      <c r="AL75" s="1034"/>
      <c r="AM75" s="1034"/>
      <c r="AN75" s="1034"/>
      <c r="AO75" s="1035"/>
      <c r="AP75" s="1036" t="s">
        <v>526</v>
      </c>
      <c r="AQ75" s="1034"/>
      <c r="AR75" s="1034"/>
      <c r="AS75" s="1034"/>
      <c r="AT75" s="1035"/>
      <c r="AU75" s="1036" t="s">
        <v>526</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t="s">
        <v>604</v>
      </c>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v>1</v>
      </c>
      <c r="AG76" s="1034"/>
      <c r="AH76" s="1034"/>
      <c r="AI76" s="1034"/>
      <c r="AJ76" s="1035"/>
      <c r="AK76" s="1036" t="s">
        <v>526</v>
      </c>
      <c r="AL76" s="1034"/>
      <c r="AM76" s="1034"/>
      <c r="AN76" s="1034"/>
      <c r="AO76" s="1035"/>
      <c r="AP76" s="1036" t="s">
        <v>526</v>
      </c>
      <c r="AQ76" s="1034"/>
      <c r="AR76" s="1034"/>
      <c r="AS76" s="1034"/>
      <c r="AT76" s="1035"/>
      <c r="AU76" s="1036" t="s">
        <v>526</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t="s">
        <v>605</v>
      </c>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v>28</v>
      </c>
      <c r="AG77" s="1034"/>
      <c r="AH77" s="1034"/>
      <c r="AI77" s="1034"/>
      <c r="AJ77" s="1035"/>
      <c r="AK77" s="1036" t="s">
        <v>526</v>
      </c>
      <c r="AL77" s="1034"/>
      <c r="AM77" s="1034"/>
      <c r="AN77" s="1034"/>
      <c r="AO77" s="1035"/>
      <c r="AP77" s="1036" t="s">
        <v>526</v>
      </c>
      <c r="AQ77" s="1034"/>
      <c r="AR77" s="1034"/>
      <c r="AS77" s="1034"/>
      <c r="AT77" s="1035"/>
      <c r="AU77" s="1036" t="s">
        <v>526</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t="s">
        <v>606</v>
      </c>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v>3</v>
      </c>
      <c r="AG78" s="1026"/>
      <c r="AH78" s="1026"/>
      <c r="AI78" s="1026"/>
      <c r="AJ78" s="1026"/>
      <c r="AK78" s="1026" t="s">
        <v>526</v>
      </c>
      <c r="AL78" s="1026"/>
      <c r="AM78" s="1026"/>
      <c r="AN78" s="1026"/>
      <c r="AO78" s="1026"/>
      <c r="AP78" s="1026" t="s">
        <v>526</v>
      </c>
      <c r="AQ78" s="1026"/>
      <c r="AR78" s="1026"/>
      <c r="AS78" s="1026"/>
      <c r="AT78" s="1026"/>
      <c r="AU78" s="1026" t="s">
        <v>526</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t="s">
        <v>607</v>
      </c>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v>218</v>
      </c>
      <c r="AG79" s="1026"/>
      <c r="AH79" s="1026"/>
      <c r="AI79" s="1026"/>
      <c r="AJ79" s="1026"/>
      <c r="AK79" s="1026" t="s">
        <v>526</v>
      </c>
      <c r="AL79" s="1026"/>
      <c r="AM79" s="1026"/>
      <c r="AN79" s="1026"/>
      <c r="AO79" s="1026"/>
      <c r="AP79" s="1026" t="s">
        <v>526</v>
      </c>
      <c r="AQ79" s="1026"/>
      <c r="AR79" s="1026"/>
      <c r="AS79" s="1026"/>
      <c r="AT79" s="1026"/>
      <c r="AU79" s="1026" t="s">
        <v>526</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t="s">
        <v>608</v>
      </c>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v>3</v>
      </c>
      <c r="AG80" s="1026"/>
      <c r="AH80" s="1026"/>
      <c r="AI80" s="1026"/>
      <c r="AJ80" s="1026"/>
      <c r="AK80" s="1026" t="s">
        <v>526</v>
      </c>
      <c r="AL80" s="1026"/>
      <c r="AM80" s="1026"/>
      <c r="AN80" s="1026"/>
      <c r="AO80" s="1026"/>
      <c r="AP80" s="1026" t="s">
        <v>526</v>
      </c>
      <c r="AQ80" s="1026"/>
      <c r="AR80" s="1026"/>
      <c r="AS80" s="1026"/>
      <c r="AT80" s="1026"/>
      <c r="AU80" s="1026" t="s">
        <v>526</v>
      </c>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390</v>
      </c>
      <c r="B88" s="999" t="s">
        <v>427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SUBTOTAL(9,AF68:AJ87)</f>
        <v>14011</v>
      </c>
      <c r="AG88" s="1014"/>
      <c r="AH88" s="1014"/>
      <c r="AI88" s="1014"/>
      <c r="AJ88" s="1014"/>
      <c r="AK88" s="1018"/>
      <c r="AL88" s="1018"/>
      <c r="AM88" s="1018"/>
      <c r="AN88" s="1018"/>
      <c r="AO88" s="1018"/>
      <c r="AP88" s="1014">
        <f>SUBTOTAL(9,AP68:AT87)</f>
        <v>894</v>
      </c>
      <c r="AQ88" s="1014"/>
      <c r="AR88" s="1014"/>
      <c r="AS88" s="1014"/>
      <c r="AT88" s="1014"/>
      <c r="AU88" s="1014">
        <f>SUBTOTAL(9,AU68:AY87)</f>
        <v>120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SUBTOTAL(9,CR7:CV12)</f>
        <v>128</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433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435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436</v>
      </c>
      <c r="AB109" s="949"/>
      <c r="AC109" s="949"/>
      <c r="AD109" s="949"/>
      <c r="AE109" s="950"/>
      <c r="AF109" s="951" t="s">
        <v>308</v>
      </c>
      <c r="AG109" s="949"/>
      <c r="AH109" s="949"/>
      <c r="AI109" s="949"/>
      <c r="AJ109" s="950"/>
      <c r="AK109" s="951" t="s">
        <v>307</v>
      </c>
      <c r="AL109" s="949"/>
      <c r="AM109" s="949"/>
      <c r="AN109" s="949"/>
      <c r="AO109" s="950"/>
      <c r="AP109" s="951" t="s">
        <v>437</v>
      </c>
      <c r="AQ109" s="949"/>
      <c r="AR109" s="949"/>
      <c r="AS109" s="949"/>
      <c r="AT109" s="980"/>
      <c r="AU109" s="948" t="s">
        <v>435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436</v>
      </c>
      <c r="BR109" s="949"/>
      <c r="BS109" s="949"/>
      <c r="BT109" s="949"/>
      <c r="BU109" s="950"/>
      <c r="BV109" s="951" t="s">
        <v>308</v>
      </c>
      <c r="BW109" s="949"/>
      <c r="BX109" s="949"/>
      <c r="BY109" s="949"/>
      <c r="BZ109" s="950"/>
      <c r="CA109" s="951" t="s">
        <v>307</v>
      </c>
      <c r="CB109" s="949"/>
      <c r="CC109" s="949"/>
      <c r="CD109" s="949"/>
      <c r="CE109" s="950"/>
      <c r="CF109" s="987" t="s">
        <v>437</v>
      </c>
      <c r="CG109" s="987"/>
      <c r="CH109" s="987"/>
      <c r="CI109" s="987"/>
      <c r="CJ109" s="987"/>
      <c r="CK109" s="951" t="s">
        <v>438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436</v>
      </c>
      <c r="DH109" s="949"/>
      <c r="DI109" s="949"/>
      <c r="DJ109" s="949"/>
      <c r="DK109" s="950"/>
      <c r="DL109" s="951" t="s">
        <v>308</v>
      </c>
      <c r="DM109" s="949"/>
      <c r="DN109" s="949"/>
      <c r="DO109" s="949"/>
      <c r="DP109" s="950"/>
      <c r="DQ109" s="951" t="s">
        <v>307</v>
      </c>
      <c r="DR109" s="949"/>
      <c r="DS109" s="949"/>
      <c r="DT109" s="949"/>
      <c r="DU109" s="950"/>
      <c r="DV109" s="951" t="s">
        <v>437</v>
      </c>
      <c r="DW109" s="949"/>
      <c r="DX109" s="949"/>
      <c r="DY109" s="949"/>
      <c r="DZ109" s="980"/>
    </row>
    <row r="110" spans="1:131" s="247" customFormat="1" ht="26.25" customHeight="1">
      <c r="A110" s="851" t="s">
        <v>439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4503340</v>
      </c>
      <c r="AB110" s="942"/>
      <c r="AC110" s="942"/>
      <c r="AD110" s="942"/>
      <c r="AE110" s="943"/>
      <c r="AF110" s="944">
        <v>4560027</v>
      </c>
      <c r="AG110" s="942"/>
      <c r="AH110" s="942"/>
      <c r="AI110" s="942"/>
      <c r="AJ110" s="943"/>
      <c r="AK110" s="944">
        <v>5276491</v>
      </c>
      <c r="AL110" s="942"/>
      <c r="AM110" s="942"/>
      <c r="AN110" s="942"/>
      <c r="AO110" s="943"/>
      <c r="AP110" s="945">
        <v>25.2</v>
      </c>
      <c r="AQ110" s="946"/>
      <c r="AR110" s="946"/>
      <c r="AS110" s="946"/>
      <c r="AT110" s="947"/>
      <c r="AU110" s="981" t="s">
        <v>73</v>
      </c>
      <c r="AV110" s="982"/>
      <c r="AW110" s="982"/>
      <c r="AX110" s="982"/>
      <c r="AY110" s="982"/>
      <c r="AZ110" s="907" t="s">
        <v>440</v>
      </c>
      <c r="BA110" s="852"/>
      <c r="BB110" s="852"/>
      <c r="BC110" s="852"/>
      <c r="BD110" s="852"/>
      <c r="BE110" s="852"/>
      <c r="BF110" s="852"/>
      <c r="BG110" s="852"/>
      <c r="BH110" s="852"/>
      <c r="BI110" s="852"/>
      <c r="BJ110" s="852"/>
      <c r="BK110" s="852"/>
      <c r="BL110" s="852"/>
      <c r="BM110" s="852"/>
      <c r="BN110" s="852"/>
      <c r="BO110" s="852"/>
      <c r="BP110" s="853"/>
      <c r="BQ110" s="908">
        <v>41382731</v>
      </c>
      <c r="BR110" s="889"/>
      <c r="BS110" s="889"/>
      <c r="BT110" s="889"/>
      <c r="BU110" s="889"/>
      <c r="BV110" s="889">
        <v>40741296</v>
      </c>
      <c r="BW110" s="889"/>
      <c r="BX110" s="889"/>
      <c r="BY110" s="889"/>
      <c r="BZ110" s="889"/>
      <c r="CA110" s="889">
        <v>40342992</v>
      </c>
      <c r="CB110" s="889"/>
      <c r="CC110" s="889"/>
      <c r="CD110" s="889"/>
      <c r="CE110" s="889"/>
      <c r="CF110" s="913">
        <v>192.5</v>
      </c>
      <c r="CG110" s="914"/>
      <c r="CH110" s="914"/>
      <c r="CI110" s="914"/>
      <c r="CJ110" s="914"/>
      <c r="CK110" s="977" t="s">
        <v>441</v>
      </c>
      <c r="CL110" s="863"/>
      <c r="CM110" s="938" t="s">
        <v>442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443</v>
      </c>
      <c r="DH110" s="889"/>
      <c r="DI110" s="889"/>
      <c r="DJ110" s="889"/>
      <c r="DK110" s="889"/>
      <c r="DL110" s="889" t="s">
        <v>138</v>
      </c>
      <c r="DM110" s="889"/>
      <c r="DN110" s="889"/>
      <c r="DO110" s="889"/>
      <c r="DP110" s="889"/>
      <c r="DQ110" s="889" t="s">
        <v>443</v>
      </c>
      <c r="DR110" s="889"/>
      <c r="DS110" s="889"/>
      <c r="DT110" s="889"/>
      <c r="DU110" s="889"/>
      <c r="DV110" s="890" t="s">
        <v>444</v>
      </c>
      <c r="DW110" s="890"/>
      <c r="DX110" s="890"/>
      <c r="DY110" s="890"/>
      <c r="DZ110" s="891"/>
    </row>
    <row r="111" spans="1:131" s="247" customFormat="1" ht="26.25" customHeight="1">
      <c r="A111" s="818" t="s">
        <v>445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443</v>
      </c>
      <c r="AB111" s="970"/>
      <c r="AC111" s="970"/>
      <c r="AD111" s="970"/>
      <c r="AE111" s="971"/>
      <c r="AF111" s="972" t="s">
        <v>417</v>
      </c>
      <c r="AG111" s="970"/>
      <c r="AH111" s="970"/>
      <c r="AI111" s="970"/>
      <c r="AJ111" s="971"/>
      <c r="AK111" s="972" t="s">
        <v>413</v>
      </c>
      <c r="AL111" s="970"/>
      <c r="AM111" s="970"/>
      <c r="AN111" s="970"/>
      <c r="AO111" s="971"/>
      <c r="AP111" s="973" t="s">
        <v>417</v>
      </c>
      <c r="AQ111" s="974"/>
      <c r="AR111" s="974"/>
      <c r="AS111" s="974"/>
      <c r="AT111" s="975"/>
      <c r="AU111" s="983"/>
      <c r="AV111" s="984"/>
      <c r="AW111" s="984"/>
      <c r="AX111" s="984"/>
      <c r="AY111" s="984"/>
      <c r="AZ111" s="859" t="s">
        <v>446</v>
      </c>
      <c r="BA111" s="794"/>
      <c r="BB111" s="794"/>
      <c r="BC111" s="794"/>
      <c r="BD111" s="794"/>
      <c r="BE111" s="794"/>
      <c r="BF111" s="794"/>
      <c r="BG111" s="794"/>
      <c r="BH111" s="794"/>
      <c r="BI111" s="794"/>
      <c r="BJ111" s="794"/>
      <c r="BK111" s="794"/>
      <c r="BL111" s="794"/>
      <c r="BM111" s="794"/>
      <c r="BN111" s="794"/>
      <c r="BO111" s="794"/>
      <c r="BP111" s="795"/>
      <c r="BQ111" s="860">
        <v>554221</v>
      </c>
      <c r="BR111" s="861"/>
      <c r="BS111" s="861"/>
      <c r="BT111" s="861"/>
      <c r="BU111" s="861"/>
      <c r="BV111" s="861">
        <v>419196</v>
      </c>
      <c r="BW111" s="861"/>
      <c r="BX111" s="861"/>
      <c r="BY111" s="861"/>
      <c r="BZ111" s="861"/>
      <c r="CA111" s="861">
        <v>260834</v>
      </c>
      <c r="CB111" s="861"/>
      <c r="CC111" s="861"/>
      <c r="CD111" s="861"/>
      <c r="CE111" s="861"/>
      <c r="CF111" s="922">
        <v>1.2</v>
      </c>
      <c r="CG111" s="923"/>
      <c r="CH111" s="923"/>
      <c r="CI111" s="923"/>
      <c r="CJ111" s="923"/>
      <c r="CK111" s="978"/>
      <c r="CL111" s="865"/>
      <c r="CM111" s="868" t="s">
        <v>447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417</v>
      </c>
      <c r="DH111" s="861"/>
      <c r="DI111" s="861"/>
      <c r="DJ111" s="861"/>
      <c r="DK111" s="861"/>
      <c r="DL111" s="861" t="s">
        <v>417</v>
      </c>
      <c r="DM111" s="861"/>
      <c r="DN111" s="861"/>
      <c r="DO111" s="861"/>
      <c r="DP111" s="861"/>
      <c r="DQ111" s="861" t="s">
        <v>417</v>
      </c>
      <c r="DR111" s="861"/>
      <c r="DS111" s="861"/>
      <c r="DT111" s="861"/>
      <c r="DU111" s="861"/>
      <c r="DV111" s="838" t="s">
        <v>413</v>
      </c>
      <c r="DW111" s="838"/>
      <c r="DX111" s="838"/>
      <c r="DY111" s="838"/>
      <c r="DZ111" s="839"/>
    </row>
    <row r="112" spans="1:131" s="247" customFormat="1" ht="26.25" customHeight="1">
      <c r="A112" s="963" t="s">
        <v>448</v>
      </c>
      <c r="B112" s="964"/>
      <c r="C112" s="794" t="s">
        <v>449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443</v>
      </c>
      <c r="AB112" s="824"/>
      <c r="AC112" s="824"/>
      <c r="AD112" s="824"/>
      <c r="AE112" s="825"/>
      <c r="AF112" s="826" t="s">
        <v>444</v>
      </c>
      <c r="AG112" s="824"/>
      <c r="AH112" s="824"/>
      <c r="AI112" s="824"/>
      <c r="AJ112" s="825"/>
      <c r="AK112" s="826" t="s">
        <v>417</v>
      </c>
      <c r="AL112" s="824"/>
      <c r="AM112" s="824"/>
      <c r="AN112" s="824"/>
      <c r="AO112" s="825"/>
      <c r="AP112" s="871" t="s">
        <v>444</v>
      </c>
      <c r="AQ112" s="872"/>
      <c r="AR112" s="872"/>
      <c r="AS112" s="872"/>
      <c r="AT112" s="873"/>
      <c r="AU112" s="983"/>
      <c r="AV112" s="984"/>
      <c r="AW112" s="984"/>
      <c r="AX112" s="984"/>
      <c r="AY112" s="984"/>
      <c r="AZ112" s="859" t="s">
        <v>450</v>
      </c>
      <c r="BA112" s="794"/>
      <c r="BB112" s="794"/>
      <c r="BC112" s="794"/>
      <c r="BD112" s="794"/>
      <c r="BE112" s="794"/>
      <c r="BF112" s="794"/>
      <c r="BG112" s="794"/>
      <c r="BH112" s="794"/>
      <c r="BI112" s="794"/>
      <c r="BJ112" s="794"/>
      <c r="BK112" s="794"/>
      <c r="BL112" s="794"/>
      <c r="BM112" s="794"/>
      <c r="BN112" s="794"/>
      <c r="BO112" s="794"/>
      <c r="BP112" s="795"/>
      <c r="BQ112" s="860">
        <v>24241229</v>
      </c>
      <c r="BR112" s="861"/>
      <c r="BS112" s="861"/>
      <c r="BT112" s="861"/>
      <c r="BU112" s="861"/>
      <c r="BV112" s="861">
        <v>22911839</v>
      </c>
      <c r="BW112" s="861"/>
      <c r="BX112" s="861"/>
      <c r="BY112" s="861"/>
      <c r="BZ112" s="861"/>
      <c r="CA112" s="861">
        <v>21113714</v>
      </c>
      <c r="CB112" s="861"/>
      <c r="CC112" s="861"/>
      <c r="CD112" s="861"/>
      <c r="CE112" s="861"/>
      <c r="CF112" s="922">
        <v>100.8</v>
      </c>
      <c r="CG112" s="923"/>
      <c r="CH112" s="923"/>
      <c r="CI112" s="923"/>
      <c r="CJ112" s="923"/>
      <c r="CK112" s="978"/>
      <c r="CL112" s="865"/>
      <c r="CM112" s="868" t="s">
        <v>451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443</v>
      </c>
      <c r="DH112" s="861"/>
      <c r="DI112" s="861"/>
      <c r="DJ112" s="861"/>
      <c r="DK112" s="861"/>
      <c r="DL112" s="861" t="s">
        <v>417</v>
      </c>
      <c r="DM112" s="861"/>
      <c r="DN112" s="861"/>
      <c r="DO112" s="861"/>
      <c r="DP112" s="861"/>
      <c r="DQ112" s="861" t="s">
        <v>417</v>
      </c>
      <c r="DR112" s="861"/>
      <c r="DS112" s="861"/>
      <c r="DT112" s="861"/>
      <c r="DU112" s="861"/>
      <c r="DV112" s="838" t="s">
        <v>413</v>
      </c>
      <c r="DW112" s="838"/>
      <c r="DX112" s="838"/>
      <c r="DY112" s="838"/>
      <c r="DZ112" s="839"/>
    </row>
    <row r="113" spans="1:130" s="247" customFormat="1" ht="26.25" customHeight="1">
      <c r="A113" s="965"/>
      <c r="B113" s="966"/>
      <c r="C113" s="794" t="s">
        <v>452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2153719</v>
      </c>
      <c r="AB113" s="970"/>
      <c r="AC113" s="970"/>
      <c r="AD113" s="970"/>
      <c r="AE113" s="971"/>
      <c r="AF113" s="972">
        <v>2141050</v>
      </c>
      <c r="AG113" s="970"/>
      <c r="AH113" s="970"/>
      <c r="AI113" s="970"/>
      <c r="AJ113" s="971"/>
      <c r="AK113" s="972">
        <v>2015025</v>
      </c>
      <c r="AL113" s="970"/>
      <c r="AM113" s="970"/>
      <c r="AN113" s="970"/>
      <c r="AO113" s="971"/>
      <c r="AP113" s="973">
        <v>9.6</v>
      </c>
      <c r="AQ113" s="974"/>
      <c r="AR113" s="974"/>
      <c r="AS113" s="974"/>
      <c r="AT113" s="975"/>
      <c r="AU113" s="983"/>
      <c r="AV113" s="984"/>
      <c r="AW113" s="984"/>
      <c r="AX113" s="984"/>
      <c r="AY113" s="984"/>
      <c r="AZ113" s="859" t="s">
        <v>453</v>
      </c>
      <c r="BA113" s="794"/>
      <c r="BB113" s="794"/>
      <c r="BC113" s="794"/>
      <c r="BD113" s="794"/>
      <c r="BE113" s="794"/>
      <c r="BF113" s="794"/>
      <c r="BG113" s="794"/>
      <c r="BH113" s="794"/>
      <c r="BI113" s="794"/>
      <c r="BJ113" s="794"/>
      <c r="BK113" s="794"/>
      <c r="BL113" s="794"/>
      <c r="BM113" s="794"/>
      <c r="BN113" s="794"/>
      <c r="BO113" s="794"/>
      <c r="BP113" s="795"/>
      <c r="BQ113" s="860">
        <v>311109</v>
      </c>
      <c r="BR113" s="861"/>
      <c r="BS113" s="861"/>
      <c r="BT113" s="861"/>
      <c r="BU113" s="861"/>
      <c r="BV113" s="861">
        <v>269612</v>
      </c>
      <c r="BW113" s="861"/>
      <c r="BX113" s="861"/>
      <c r="BY113" s="861"/>
      <c r="BZ113" s="861"/>
      <c r="CA113" s="861">
        <v>205611</v>
      </c>
      <c r="CB113" s="861"/>
      <c r="CC113" s="861"/>
      <c r="CD113" s="861"/>
      <c r="CE113" s="861"/>
      <c r="CF113" s="922">
        <v>1</v>
      </c>
      <c r="CG113" s="923"/>
      <c r="CH113" s="923"/>
      <c r="CI113" s="923"/>
      <c r="CJ113" s="923"/>
      <c r="CK113" s="978"/>
      <c r="CL113" s="865"/>
      <c r="CM113" s="868" t="s">
        <v>454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413</v>
      </c>
      <c r="DH113" s="824"/>
      <c r="DI113" s="824"/>
      <c r="DJ113" s="824"/>
      <c r="DK113" s="825"/>
      <c r="DL113" s="826" t="s">
        <v>138</v>
      </c>
      <c r="DM113" s="824"/>
      <c r="DN113" s="824"/>
      <c r="DO113" s="824"/>
      <c r="DP113" s="825"/>
      <c r="DQ113" s="826" t="s">
        <v>413</v>
      </c>
      <c r="DR113" s="824"/>
      <c r="DS113" s="824"/>
      <c r="DT113" s="824"/>
      <c r="DU113" s="825"/>
      <c r="DV113" s="871" t="s">
        <v>417</v>
      </c>
      <c r="DW113" s="872"/>
      <c r="DX113" s="872"/>
      <c r="DY113" s="872"/>
      <c r="DZ113" s="873"/>
    </row>
    <row r="114" spans="1:130" s="247" customFormat="1" ht="26.25" customHeight="1">
      <c r="A114" s="965"/>
      <c r="B114" s="966"/>
      <c r="C114" s="794" t="s">
        <v>455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124646</v>
      </c>
      <c r="AB114" s="824"/>
      <c r="AC114" s="824"/>
      <c r="AD114" s="824"/>
      <c r="AE114" s="825"/>
      <c r="AF114" s="826">
        <v>90760</v>
      </c>
      <c r="AG114" s="824"/>
      <c r="AH114" s="824"/>
      <c r="AI114" s="824"/>
      <c r="AJ114" s="825"/>
      <c r="AK114" s="826">
        <v>94574</v>
      </c>
      <c r="AL114" s="824"/>
      <c r="AM114" s="824"/>
      <c r="AN114" s="824"/>
      <c r="AO114" s="825"/>
      <c r="AP114" s="871">
        <v>0.5</v>
      </c>
      <c r="AQ114" s="872"/>
      <c r="AR114" s="872"/>
      <c r="AS114" s="872"/>
      <c r="AT114" s="873"/>
      <c r="AU114" s="983"/>
      <c r="AV114" s="984"/>
      <c r="AW114" s="984"/>
      <c r="AX114" s="984"/>
      <c r="AY114" s="984"/>
      <c r="AZ114" s="859" t="s">
        <v>456</v>
      </c>
      <c r="BA114" s="794"/>
      <c r="BB114" s="794"/>
      <c r="BC114" s="794"/>
      <c r="BD114" s="794"/>
      <c r="BE114" s="794"/>
      <c r="BF114" s="794"/>
      <c r="BG114" s="794"/>
      <c r="BH114" s="794"/>
      <c r="BI114" s="794"/>
      <c r="BJ114" s="794"/>
      <c r="BK114" s="794"/>
      <c r="BL114" s="794"/>
      <c r="BM114" s="794"/>
      <c r="BN114" s="794"/>
      <c r="BO114" s="794"/>
      <c r="BP114" s="795"/>
      <c r="BQ114" s="860">
        <v>6512610</v>
      </c>
      <c r="BR114" s="861"/>
      <c r="BS114" s="861"/>
      <c r="BT114" s="861"/>
      <c r="BU114" s="861"/>
      <c r="BV114" s="861">
        <v>6489711</v>
      </c>
      <c r="BW114" s="861"/>
      <c r="BX114" s="861"/>
      <c r="BY114" s="861"/>
      <c r="BZ114" s="861"/>
      <c r="CA114" s="861">
        <v>6469848</v>
      </c>
      <c r="CB114" s="861"/>
      <c r="CC114" s="861"/>
      <c r="CD114" s="861"/>
      <c r="CE114" s="861"/>
      <c r="CF114" s="922">
        <v>30.9</v>
      </c>
      <c r="CG114" s="923"/>
      <c r="CH114" s="923"/>
      <c r="CI114" s="923"/>
      <c r="CJ114" s="923"/>
      <c r="CK114" s="978"/>
      <c r="CL114" s="865"/>
      <c r="CM114" s="868" t="s">
        <v>457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417</v>
      </c>
      <c r="DH114" s="824"/>
      <c r="DI114" s="824"/>
      <c r="DJ114" s="824"/>
      <c r="DK114" s="825"/>
      <c r="DL114" s="826" t="s">
        <v>443</v>
      </c>
      <c r="DM114" s="824"/>
      <c r="DN114" s="824"/>
      <c r="DO114" s="824"/>
      <c r="DP114" s="825"/>
      <c r="DQ114" s="826" t="s">
        <v>417</v>
      </c>
      <c r="DR114" s="824"/>
      <c r="DS114" s="824"/>
      <c r="DT114" s="824"/>
      <c r="DU114" s="825"/>
      <c r="DV114" s="871" t="s">
        <v>417</v>
      </c>
      <c r="DW114" s="872"/>
      <c r="DX114" s="872"/>
      <c r="DY114" s="872"/>
      <c r="DZ114" s="873"/>
    </row>
    <row r="115" spans="1:130" s="247" customFormat="1" ht="26.25" customHeight="1">
      <c r="A115" s="965"/>
      <c r="B115" s="966"/>
      <c r="C115" s="794" t="s">
        <v>458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130665</v>
      </c>
      <c r="AB115" s="970"/>
      <c r="AC115" s="970"/>
      <c r="AD115" s="970"/>
      <c r="AE115" s="971"/>
      <c r="AF115" s="972">
        <v>101068</v>
      </c>
      <c r="AG115" s="970"/>
      <c r="AH115" s="970"/>
      <c r="AI115" s="970"/>
      <c r="AJ115" s="971"/>
      <c r="AK115" s="972">
        <v>97264</v>
      </c>
      <c r="AL115" s="970"/>
      <c r="AM115" s="970"/>
      <c r="AN115" s="970"/>
      <c r="AO115" s="971"/>
      <c r="AP115" s="973">
        <v>0.5</v>
      </c>
      <c r="AQ115" s="974"/>
      <c r="AR115" s="974"/>
      <c r="AS115" s="974"/>
      <c r="AT115" s="975"/>
      <c r="AU115" s="983"/>
      <c r="AV115" s="984"/>
      <c r="AW115" s="984"/>
      <c r="AX115" s="984"/>
      <c r="AY115" s="984"/>
      <c r="AZ115" s="859" t="s">
        <v>459</v>
      </c>
      <c r="BA115" s="794"/>
      <c r="BB115" s="794"/>
      <c r="BC115" s="794"/>
      <c r="BD115" s="794"/>
      <c r="BE115" s="794"/>
      <c r="BF115" s="794"/>
      <c r="BG115" s="794"/>
      <c r="BH115" s="794"/>
      <c r="BI115" s="794"/>
      <c r="BJ115" s="794"/>
      <c r="BK115" s="794"/>
      <c r="BL115" s="794"/>
      <c r="BM115" s="794"/>
      <c r="BN115" s="794"/>
      <c r="BO115" s="794"/>
      <c r="BP115" s="795"/>
      <c r="BQ115" s="860" t="s">
        <v>417</v>
      </c>
      <c r="BR115" s="861"/>
      <c r="BS115" s="861"/>
      <c r="BT115" s="861"/>
      <c r="BU115" s="861"/>
      <c r="BV115" s="861" t="s">
        <v>417</v>
      </c>
      <c r="BW115" s="861"/>
      <c r="BX115" s="861"/>
      <c r="BY115" s="861"/>
      <c r="BZ115" s="861"/>
      <c r="CA115" s="861" t="s">
        <v>138</v>
      </c>
      <c r="CB115" s="861"/>
      <c r="CC115" s="861"/>
      <c r="CD115" s="861"/>
      <c r="CE115" s="861"/>
      <c r="CF115" s="922" t="s">
        <v>413</v>
      </c>
      <c r="CG115" s="923"/>
      <c r="CH115" s="923"/>
      <c r="CI115" s="923"/>
      <c r="CJ115" s="923"/>
      <c r="CK115" s="978"/>
      <c r="CL115" s="865"/>
      <c r="CM115" s="859" t="s">
        <v>460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281218</v>
      </c>
      <c r="DH115" s="824"/>
      <c r="DI115" s="824"/>
      <c r="DJ115" s="824"/>
      <c r="DK115" s="825"/>
      <c r="DL115" s="826">
        <v>239325</v>
      </c>
      <c r="DM115" s="824"/>
      <c r="DN115" s="824"/>
      <c r="DO115" s="824"/>
      <c r="DP115" s="825"/>
      <c r="DQ115" s="826">
        <v>170775</v>
      </c>
      <c r="DR115" s="824"/>
      <c r="DS115" s="824"/>
      <c r="DT115" s="824"/>
      <c r="DU115" s="825"/>
      <c r="DV115" s="871">
        <v>0.8</v>
      </c>
      <c r="DW115" s="872"/>
      <c r="DX115" s="872"/>
      <c r="DY115" s="872"/>
      <c r="DZ115" s="873"/>
    </row>
    <row r="116" spans="1:130" s="247" customFormat="1" ht="26.25" customHeight="1">
      <c r="A116" s="967"/>
      <c r="B116" s="968"/>
      <c r="C116" s="927" t="s">
        <v>461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417</v>
      </c>
      <c r="AB116" s="824"/>
      <c r="AC116" s="824"/>
      <c r="AD116" s="824"/>
      <c r="AE116" s="825"/>
      <c r="AF116" s="826" t="s">
        <v>413</v>
      </c>
      <c r="AG116" s="824"/>
      <c r="AH116" s="824"/>
      <c r="AI116" s="824"/>
      <c r="AJ116" s="825"/>
      <c r="AK116" s="826" t="s">
        <v>444</v>
      </c>
      <c r="AL116" s="824"/>
      <c r="AM116" s="824"/>
      <c r="AN116" s="824"/>
      <c r="AO116" s="825"/>
      <c r="AP116" s="871" t="s">
        <v>417</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60" t="s">
        <v>444</v>
      </c>
      <c r="BR116" s="861"/>
      <c r="BS116" s="861"/>
      <c r="BT116" s="861"/>
      <c r="BU116" s="861"/>
      <c r="BV116" s="861" t="s">
        <v>413</v>
      </c>
      <c r="BW116" s="861"/>
      <c r="BX116" s="861"/>
      <c r="BY116" s="861"/>
      <c r="BZ116" s="861"/>
      <c r="CA116" s="861" t="s">
        <v>417</v>
      </c>
      <c r="CB116" s="861"/>
      <c r="CC116" s="861"/>
      <c r="CD116" s="861"/>
      <c r="CE116" s="861"/>
      <c r="CF116" s="922" t="s">
        <v>417</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444</v>
      </c>
      <c r="DH116" s="824"/>
      <c r="DI116" s="824"/>
      <c r="DJ116" s="824"/>
      <c r="DK116" s="825"/>
      <c r="DL116" s="826" t="s">
        <v>444</v>
      </c>
      <c r="DM116" s="824"/>
      <c r="DN116" s="824"/>
      <c r="DO116" s="824"/>
      <c r="DP116" s="825"/>
      <c r="DQ116" s="826" t="s">
        <v>413</v>
      </c>
      <c r="DR116" s="824"/>
      <c r="DS116" s="824"/>
      <c r="DT116" s="824"/>
      <c r="DU116" s="825"/>
      <c r="DV116" s="871" t="s">
        <v>417</v>
      </c>
      <c r="DW116" s="872"/>
      <c r="DX116" s="872"/>
      <c r="DY116" s="872"/>
      <c r="DZ116" s="873"/>
    </row>
    <row r="117" spans="1:130" s="247" customFormat="1" ht="26.25" customHeight="1">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464</v>
      </c>
      <c r="Z117" s="950"/>
      <c r="AA117" s="955">
        <v>6912370</v>
      </c>
      <c r="AB117" s="956"/>
      <c r="AC117" s="956"/>
      <c r="AD117" s="956"/>
      <c r="AE117" s="957"/>
      <c r="AF117" s="958">
        <v>6892905</v>
      </c>
      <c r="AG117" s="956"/>
      <c r="AH117" s="956"/>
      <c r="AI117" s="956"/>
      <c r="AJ117" s="957"/>
      <c r="AK117" s="958">
        <v>7483354</v>
      </c>
      <c r="AL117" s="956"/>
      <c r="AM117" s="956"/>
      <c r="AN117" s="956"/>
      <c r="AO117" s="957"/>
      <c r="AP117" s="959"/>
      <c r="AQ117" s="960"/>
      <c r="AR117" s="960"/>
      <c r="AS117" s="960"/>
      <c r="AT117" s="961"/>
      <c r="AU117" s="983"/>
      <c r="AV117" s="984"/>
      <c r="AW117" s="984"/>
      <c r="AX117" s="984"/>
      <c r="AY117" s="984"/>
      <c r="AZ117" s="910" t="s">
        <v>465</v>
      </c>
      <c r="BA117" s="911"/>
      <c r="BB117" s="911"/>
      <c r="BC117" s="911"/>
      <c r="BD117" s="911"/>
      <c r="BE117" s="911"/>
      <c r="BF117" s="911"/>
      <c r="BG117" s="911"/>
      <c r="BH117" s="911"/>
      <c r="BI117" s="911"/>
      <c r="BJ117" s="911"/>
      <c r="BK117" s="911"/>
      <c r="BL117" s="911"/>
      <c r="BM117" s="911"/>
      <c r="BN117" s="911"/>
      <c r="BO117" s="911"/>
      <c r="BP117" s="912"/>
      <c r="BQ117" s="860" t="s">
        <v>138</v>
      </c>
      <c r="BR117" s="861"/>
      <c r="BS117" s="861"/>
      <c r="BT117" s="861"/>
      <c r="BU117" s="861"/>
      <c r="BV117" s="861" t="s">
        <v>413</v>
      </c>
      <c r="BW117" s="861"/>
      <c r="BX117" s="861"/>
      <c r="BY117" s="861"/>
      <c r="BZ117" s="861"/>
      <c r="CA117" s="861" t="s">
        <v>417</v>
      </c>
      <c r="CB117" s="861"/>
      <c r="CC117" s="861"/>
      <c r="CD117" s="861"/>
      <c r="CE117" s="861"/>
      <c r="CF117" s="922" t="s">
        <v>417</v>
      </c>
      <c r="CG117" s="923"/>
      <c r="CH117" s="923"/>
      <c r="CI117" s="923"/>
      <c r="CJ117" s="923"/>
      <c r="CK117" s="978"/>
      <c r="CL117" s="865"/>
      <c r="CM117" s="868" t="s">
        <v>466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417</v>
      </c>
      <c r="DH117" s="824"/>
      <c r="DI117" s="824"/>
      <c r="DJ117" s="824"/>
      <c r="DK117" s="825"/>
      <c r="DL117" s="826" t="s">
        <v>444</v>
      </c>
      <c r="DM117" s="824"/>
      <c r="DN117" s="824"/>
      <c r="DO117" s="824"/>
      <c r="DP117" s="825"/>
      <c r="DQ117" s="826" t="s">
        <v>138</v>
      </c>
      <c r="DR117" s="824"/>
      <c r="DS117" s="824"/>
      <c r="DT117" s="824"/>
      <c r="DU117" s="825"/>
      <c r="DV117" s="871" t="s">
        <v>417</v>
      </c>
      <c r="DW117" s="872"/>
      <c r="DX117" s="872"/>
      <c r="DY117" s="872"/>
      <c r="DZ117" s="873"/>
    </row>
    <row r="118" spans="1:130" s="247" customFormat="1" ht="26.25" customHeight="1">
      <c r="A118" s="948" t="s">
        <v>438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436</v>
      </c>
      <c r="AB118" s="949"/>
      <c r="AC118" s="949"/>
      <c r="AD118" s="949"/>
      <c r="AE118" s="950"/>
      <c r="AF118" s="951" t="s">
        <v>308</v>
      </c>
      <c r="AG118" s="949"/>
      <c r="AH118" s="949"/>
      <c r="AI118" s="949"/>
      <c r="AJ118" s="950"/>
      <c r="AK118" s="951" t="s">
        <v>307</v>
      </c>
      <c r="AL118" s="949"/>
      <c r="AM118" s="949"/>
      <c r="AN118" s="949"/>
      <c r="AO118" s="950"/>
      <c r="AP118" s="952" t="s">
        <v>437</v>
      </c>
      <c r="AQ118" s="953"/>
      <c r="AR118" s="953"/>
      <c r="AS118" s="953"/>
      <c r="AT118" s="954"/>
      <c r="AU118" s="983"/>
      <c r="AV118" s="984"/>
      <c r="AW118" s="984"/>
      <c r="AX118" s="984"/>
      <c r="AY118" s="984"/>
      <c r="AZ118" s="926" t="s">
        <v>467</v>
      </c>
      <c r="BA118" s="927"/>
      <c r="BB118" s="927"/>
      <c r="BC118" s="927"/>
      <c r="BD118" s="927"/>
      <c r="BE118" s="927"/>
      <c r="BF118" s="927"/>
      <c r="BG118" s="927"/>
      <c r="BH118" s="927"/>
      <c r="BI118" s="927"/>
      <c r="BJ118" s="927"/>
      <c r="BK118" s="927"/>
      <c r="BL118" s="927"/>
      <c r="BM118" s="927"/>
      <c r="BN118" s="927"/>
      <c r="BO118" s="927"/>
      <c r="BP118" s="928"/>
      <c r="BQ118" s="929" t="s">
        <v>417</v>
      </c>
      <c r="BR118" s="892"/>
      <c r="BS118" s="892"/>
      <c r="BT118" s="892"/>
      <c r="BU118" s="892"/>
      <c r="BV118" s="892" t="s">
        <v>444</v>
      </c>
      <c r="BW118" s="892"/>
      <c r="BX118" s="892"/>
      <c r="BY118" s="892"/>
      <c r="BZ118" s="892"/>
      <c r="CA118" s="892" t="s">
        <v>417</v>
      </c>
      <c r="CB118" s="892"/>
      <c r="CC118" s="892"/>
      <c r="CD118" s="892"/>
      <c r="CE118" s="892"/>
      <c r="CF118" s="922" t="s">
        <v>138</v>
      </c>
      <c r="CG118" s="923"/>
      <c r="CH118" s="923"/>
      <c r="CI118" s="923"/>
      <c r="CJ118" s="923"/>
      <c r="CK118" s="978"/>
      <c r="CL118" s="865"/>
      <c r="CM118" s="868" t="s">
        <v>468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417</v>
      </c>
      <c r="DH118" s="824"/>
      <c r="DI118" s="824"/>
      <c r="DJ118" s="824"/>
      <c r="DK118" s="825"/>
      <c r="DL118" s="826" t="s">
        <v>417</v>
      </c>
      <c r="DM118" s="824"/>
      <c r="DN118" s="824"/>
      <c r="DO118" s="824"/>
      <c r="DP118" s="825"/>
      <c r="DQ118" s="826" t="s">
        <v>417</v>
      </c>
      <c r="DR118" s="824"/>
      <c r="DS118" s="824"/>
      <c r="DT118" s="824"/>
      <c r="DU118" s="825"/>
      <c r="DV118" s="871" t="s">
        <v>417</v>
      </c>
      <c r="DW118" s="872"/>
      <c r="DX118" s="872"/>
      <c r="DY118" s="872"/>
      <c r="DZ118" s="873"/>
    </row>
    <row r="119" spans="1:130" s="247" customFormat="1" ht="26.25" customHeight="1">
      <c r="A119" s="862" t="s">
        <v>441</v>
      </c>
      <c r="B119" s="863"/>
      <c r="C119" s="938" t="s">
        <v>442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417</v>
      </c>
      <c r="AB119" s="942"/>
      <c r="AC119" s="942"/>
      <c r="AD119" s="942"/>
      <c r="AE119" s="943"/>
      <c r="AF119" s="944" t="s">
        <v>417</v>
      </c>
      <c r="AG119" s="942"/>
      <c r="AH119" s="942"/>
      <c r="AI119" s="942"/>
      <c r="AJ119" s="943"/>
      <c r="AK119" s="944" t="s">
        <v>444</v>
      </c>
      <c r="AL119" s="942"/>
      <c r="AM119" s="942"/>
      <c r="AN119" s="942"/>
      <c r="AO119" s="943"/>
      <c r="AP119" s="945" t="s">
        <v>413</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469</v>
      </c>
      <c r="BP119" s="925"/>
      <c r="BQ119" s="929">
        <v>73001900</v>
      </c>
      <c r="BR119" s="892"/>
      <c r="BS119" s="892"/>
      <c r="BT119" s="892"/>
      <c r="BU119" s="892"/>
      <c r="BV119" s="892">
        <v>70831654</v>
      </c>
      <c r="BW119" s="892"/>
      <c r="BX119" s="892"/>
      <c r="BY119" s="892"/>
      <c r="BZ119" s="892"/>
      <c r="CA119" s="892">
        <v>68392999</v>
      </c>
      <c r="CB119" s="892"/>
      <c r="CC119" s="892"/>
      <c r="CD119" s="892"/>
      <c r="CE119" s="892"/>
      <c r="CF119" s="790"/>
      <c r="CG119" s="791"/>
      <c r="CH119" s="791"/>
      <c r="CI119" s="791"/>
      <c r="CJ119" s="881"/>
      <c r="CK119" s="979"/>
      <c r="CL119" s="867"/>
      <c r="CM119" s="885" t="s">
        <v>470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273003</v>
      </c>
      <c r="DH119" s="807"/>
      <c r="DI119" s="807"/>
      <c r="DJ119" s="807"/>
      <c r="DK119" s="808"/>
      <c r="DL119" s="809">
        <v>179871</v>
      </c>
      <c r="DM119" s="807"/>
      <c r="DN119" s="807"/>
      <c r="DO119" s="807"/>
      <c r="DP119" s="808"/>
      <c r="DQ119" s="809">
        <v>90059</v>
      </c>
      <c r="DR119" s="807"/>
      <c r="DS119" s="807"/>
      <c r="DT119" s="807"/>
      <c r="DU119" s="808"/>
      <c r="DV119" s="895">
        <v>0.4</v>
      </c>
      <c r="DW119" s="896"/>
      <c r="DX119" s="896"/>
      <c r="DY119" s="896"/>
      <c r="DZ119" s="897"/>
    </row>
    <row r="120" spans="1:130" s="247" customFormat="1" ht="26.25" customHeight="1">
      <c r="A120" s="864"/>
      <c r="B120" s="865"/>
      <c r="C120" s="868" t="s">
        <v>447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417</v>
      </c>
      <c r="AB120" s="824"/>
      <c r="AC120" s="824"/>
      <c r="AD120" s="824"/>
      <c r="AE120" s="825"/>
      <c r="AF120" s="826" t="s">
        <v>417</v>
      </c>
      <c r="AG120" s="824"/>
      <c r="AH120" s="824"/>
      <c r="AI120" s="824"/>
      <c r="AJ120" s="825"/>
      <c r="AK120" s="826" t="s">
        <v>417</v>
      </c>
      <c r="AL120" s="824"/>
      <c r="AM120" s="824"/>
      <c r="AN120" s="824"/>
      <c r="AO120" s="825"/>
      <c r="AP120" s="871" t="s">
        <v>417</v>
      </c>
      <c r="AQ120" s="872"/>
      <c r="AR120" s="872"/>
      <c r="AS120" s="872"/>
      <c r="AT120" s="873"/>
      <c r="AU120" s="930" t="s">
        <v>471</v>
      </c>
      <c r="AV120" s="931"/>
      <c r="AW120" s="931"/>
      <c r="AX120" s="931"/>
      <c r="AY120" s="932"/>
      <c r="AZ120" s="907" t="s">
        <v>472</v>
      </c>
      <c r="BA120" s="852"/>
      <c r="BB120" s="852"/>
      <c r="BC120" s="852"/>
      <c r="BD120" s="852"/>
      <c r="BE120" s="852"/>
      <c r="BF120" s="852"/>
      <c r="BG120" s="852"/>
      <c r="BH120" s="852"/>
      <c r="BI120" s="852"/>
      <c r="BJ120" s="852"/>
      <c r="BK120" s="852"/>
      <c r="BL120" s="852"/>
      <c r="BM120" s="852"/>
      <c r="BN120" s="852"/>
      <c r="BO120" s="852"/>
      <c r="BP120" s="853"/>
      <c r="BQ120" s="908">
        <v>13657918</v>
      </c>
      <c r="BR120" s="889"/>
      <c r="BS120" s="889"/>
      <c r="BT120" s="889"/>
      <c r="BU120" s="889"/>
      <c r="BV120" s="889">
        <v>14073360</v>
      </c>
      <c r="BW120" s="889"/>
      <c r="BX120" s="889"/>
      <c r="BY120" s="889"/>
      <c r="BZ120" s="889"/>
      <c r="CA120" s="889">
        <v>14136291</v>
      </c>
      <c r="CB120" s="889"/>
      <c r="CC120" s="889"/>
      <c r="CD120" s="889"/>
      <c r="CE120" s="889"/>
      <c r="CF120" s="913">
        <v>67.5</v>
      </c>
      <c r="CG120" s="914"/>
      <c r="CH120" s="914"/>
      <c r="CI120" s="914"/>
      <c r="CJ120" s="914"/>
      <c r="CK120" s="915" t="s">
        <v>473</v>
      </c>
      <c r="CL120" s="899"/>
      <c r="CM120" s="899"/>
      <c r="CN120" s="899"/>
      <c r="CO120" s="900"/>
      <c r="CP120" s="919" t="s">
        <v>474</v>
      </c>
      <c r="CQ120" s="920"/>
      <c r="CR120" s="920"/>
      <c r="CS120" s="920"/>
      <c r="CT120" s="920"/>
      <c r="CU120" s="920"/>
      <c r="CV120" s="920"/>
      <c r="CW120" s="920"/>
      <c r="CX120" s="920"/>
      <c r="CY120" s="920"/>
      <c r="CZ120" s="920"/>
      <c r="DA120" s="920"/>
      <c r="DB120" s="920"/>
      <c r="DC120" s="920"/>
      <c r="DD120" s="920"/>
      <c r="DE120" s="920"/>
      <c r="DF120" s="921"/>
      <c r="DG120" s="908">
        <v>23959052</v>
      </c>
      <c r="DH120" s="889"/>
      <c r="DI120" s="889"/>
      <c r="DJ120" s="889"/>
      <c r="DK120" s="889"/>
      <c r="DL120" s="889">
        <v>22634489</v>
      </c>
      <c r="DM120" s="889"/>
      <c r="DN120" s="889"/>
      <c r="DO120" s="889"/>
      <c r="DP120" s="889"/>
      <c r="DQ120" s="889">
        <v>20807238</v>
      </c>
      <c r="DR120" s="889"/>
      <c r="DS120" s="889"/>
      <c r="DT120" s="889"/>
      <c r="DU120" s="889"/>
      <c r="DV120" s="890">
        <v>99.3</v>
      </c>
      <c r="DW120" s="890"/>
      <c r="DX120" s="890"/>
      <c r="DY120" s="890"/>
      <c r="DZ120" s="891"/>
    </row>
    <row r="121" spans="1:130" s="247" customFormat="1" ht="26.25" customHeight="1">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417</v>
      </c>
      <c r="AB121" s="824"/>
      <c r="AC121" s="824"/>
      <c r="AD121" s="824"/>
      <c r="AE121" s="825"/>
      <c r="AF121" s="826" t="s">
        <v>417</v>
      </c>
      <c r="AG121" s="824"/>
      <c r="AH121" s="824"/>
      <c r="AI121" s="824"/>
      <c r="AJ121" s="825"/>
      <c r="AK121" s="826" t="s">
        <v>413</v>
      </c>
      <c r="AL121" s="824"/>
      <c r="AM121" s="824"/>
      <c r="AN121" s="824"/>
      <c r="AO121" s="825"/>
      <c r="AP121" s="871" t="s">
        <v>413</v>
      </c>
      <c r="AQ121" s="872"/>
      <c r="AR121" s="872"/>
      <c r="AS121" s="872"/>
      <c r="AT121" s="873"/>
      <c r="AU121" s="933"/>
      <c r="AV121" s="934"/>
      <c r="AW121" s="934"/>
      <c r="AX121" s="934"/>
      <c r="AY121" s="935"/>
      <c r="AZ121" s="859" t="s">
        <v>476</v>
      </c>
      <c r="BA121" s="794"/>
      <c r="BB121" s="794"/>
      <c r="BC121" s="794"/>
      <c r="BD121" s="794"/>
      <c r="BE121" s="794"/>
      <c r="BF121" s="794"/>
      <c r="BG121" s="794"/>
      <c r="BH121" s="794"/>
      <c r="BI121" s="794"/>
      <c r="BJ121" s="794"/>
      <c r="BK121" s="794"/>
      <c r="BL121" s="794"/>
      <c r="BM121" s="794"/>
      <c r="BN121" s="794"/>
      <c r="BO121" s="794"/>
      <c r="BP121" s="795"/>
      <c r="BQ121" s="860">
        <v>165750</v>
      </c>
      <c r="BR121" s="861"/>
      <c r="BS121" s="861"/>
      <c r="BT121" s="861"/>
      <c r="BU121" s="861"/>
      <c r="BV121" s="861">
        <v>167235</v>
      </c>
      <c r="BW121" s="861"/>
      <c r="BX121" s="861"/>
      <c r="BY121" s="861"/>
      <c r="BZ121" s="861"/>
      <c r="CA121" s="861">
        <v>154275</v>
      </c>
      <c r="CB121" s="861"/>
      <c r="CC121" s="861"/>
      <c r="CD121" s="861"/>
      <c r="CE121" s="861"/>
      <c r="CF121" s="922">
        <v>0.7</v>
      </c>
      <c r="CG121" s="923"/>
      <c r="CH121" s="923"/>
      <c r="CI121" s="923"/>
      <c r="CJ121" s="923"/>
      <c r="CK121" s="916"/>
      <c r="CL121" s="902"/>
      <c r="CM121" s="902"/>
      <c r="CN121" s="902"/>
      <c r="CO121" s="903"/>
      <c r="CP121" s="882" t="s">
        <v>477</v>
      </c>
      <c r="CQ121" s="883"/>
      <c r="CR121" s="883"/>
      <c r="CS121" s="883"/>
      <c r="CT121" s="883"/>
      <c r="CU121" s="883"/>
      <c r="CV121" s="883"/>
      <c r="CW121" s="883"/>
      <c r="CX121" s="883"/>
      <c r="CY121" s="883"/>
      <c r="CZ121" s="883"/>
      <c r="DA121" s="883"/>
      <c r="DB121" s="883"/>
      <c r="DC121" s="883"/>
      <c r="DD121" s="883"/>
      <c r="DE121" s="883"/>
      <c r="DF121" s="884"/>
      <c r="DG121" s="860">
        <v>282177</v>
      </c>
      <c r="DH121" s="861"/>
      <c r="DI121" s="861"/>
      <c r="DJ121" s="861"/>
      <c r="DK121" s="861"/>
      <c r="DL121" s="861">
        <v>277350</v>
      </c>
      <c r="DM121" s="861"/>
      <c r="DN121" s="861"/>
      <c r="DO121" s="861"/>
      <c r="DP121" s="861"/>
      <c r="DQ121" s="861">
        <v>287905</v>
      </c>
      <c r="DR121" s="861"/>
      <c r="DS121" s="861"/>
      <c r="DT121" s="861"/>
      <c r="DU121" s="861"/>
      <c r="DV121" s="838">
        <v>1.4</v>
      </c>
      <c r="DW121" s="838"/>
      <c r="DX121" s="838"/>
      <c r="DY121" s="838"/>
      <c r="DZ121" s="839"/>
    </row>
    <row r="122" spans="1:130" s="247" customFormat="1" ht="26.25" customHeight="1">
      <c r="A122" s="864"/>
      <c r="B122" s="865"/>
      <c r="C122" s="868" t="s">
        <v>457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138</v>
      </c>
      <c r="AB122" s="824"/>
      <c r="AC122" s="824"/>
      <c r="AD122" s="824"/>
      <c r="AE122" s="825"/>
      <c r="AF122" s="826" t="s">
        <v>417</v>
      </c>
      <c r="AG122" s="824"/>
      <c r="AH122" s="824"/>
      <c r="AI122" s="824"/>
      <c r="AJ122" s="825"/>
      <c r="AK122" s="826" t="s">
        <v>413</v>
      </c>
      <c r="AL122" s="824"/>
      <c r="AM122" s="824"/>
      <c r="AN122" s="824"/>
      <c r="AO122" s="825"/>
      <c r="AP122" s="871" t="s">
        <v>417</v>
      </c>
      <c r="AQ122" s="872"/>
      <c r="AR122" s="872"/>
      <c r="AS122" s="872"/>
      <c r="AT122" s="873"/>
      <c r="AU122" s="933"/>
      <c r="AV122" s="934"/>
      <c r="AW122" s="934"/>
      <c r="AX122" s="934"/>
      <c r="AY122" s="935"/>
      <c r="AZ122" s="926" t="s">
        <v>478</v>
      </c>
      <c r="BA122" s="927"/>
      <c r="BB122" s="927"/>
      <c r="BC122" s="927"/>
      <c r="BD122" s="927"/>
      <c r="BE122" s="927"/>
      <c r="BF122" s="927"/>
      <c r="BG122" s="927"/>
      <c r="BH122" s="927"/>
      <c r="BI122" s="927"/>
      <c r="BJ122" s="927"/>
      <c r="BK122" s="927"/>
      <c r="BL122" s="927"/>
      <c r="BM122" s="927"/>
      <c r="BN122" s="927"/>
      <c r="BO122" s="927"/>
      <c r="BP122" s="928"/>
      <c r="BQ122" s="929">
        <v>55436109</v>
      </c>
      <c r="BR122" s="892"/>
      <c r="BS122" s="892"/>
      <c r="BT122" s="892"/>
      <c r="BU122" s="892"/>
      <c r="BV122" s="892">
        <v>53906110</v>
      </c>
      <c r="BW122" s="892"/>
      <c r="BX122" s="892"/>
      <c r="BY122" s="892"/>
      <c r="BZ122" s="892"/>
      <c r="CA122" s="892">
        <v>51913264</v>
      </c>
      <c r="CB122" s="892"/>
      <c r="CC122" s="892"/>
      <c r="CD122" s="892"/>
      <c r="CE122" s="892"/>
      <c r="CF122" s="893">
        <v>247.7</v>
      </c>
      <c r="CG122" s="894"/>
      <c r="CH122" s="894"/>
      <c r="CI122" s="894"/>
      <c r="CJ122" s="894"/>
      <c r="CK122" s="916"/>
      <c r="CL122" s="902"/>
      <c r="CM122" s="902"/>
      <c r="CN122" s="902"/>
      <c r="CO122" s="903"/>
      <c r="CP122" s="882" t="s">
        <v>479</v>
      </c>
      <c r="CQ122" s="883"/>
      <c r="CR122" s="883"/>
      <c r="CS122" s="883"/>
      <c r="CT122" s="883"/>
      <c r="CU122" s="883"/>
      <c r="CV122" s="883"/>
      <c r="CW122" s="883"/>
      <c r="CX122" s="883"/>
      <c r="CY122" s="883"/>
      <c r="CZ122" s="883"/>
      <c r="DA122" s="883"/>
      <c r="DB122" s="883"/>
      <c r="DC122" s="883"/>
      <c r="DD122" s="883"/>
      <c r="DE122" s="883"/>
      <c r="DF122" s="884"/>
      <c r="DG122" s="860" t="s">
        <v>480</v>
      </c>
      <c r="DH122" s="861"/>
      <c r="DI122" s="861"/>
      <c r="DJ122" s="861"/>
      <c r="DK122" s="861"/>
      <c r="DL122" s="861" t="s">
        <v>417</v>
      </c>
      <c r="DM122" s="861"/>
      <c r="DN122" s="861"/>
      <c r="DO122" s="861"/>
      <c r="DP122" s="861"/>
      <c r="DQ122" s="861">
        <v>18571</v>
      </c>
      <c r="DR122" s="861"/>
      <c r="DS122" s="861"/>
      <c r="DT122" s="861"/>
      <c r="DU122" s="861"/>
      <c r="DV122" s="838">
        <v>0.1</v>
      </c>
      <c r="DW122" s="838"/>
      <c r="DX122" s="838"/>
      <c r="DY122" s="838"/>
      <c r="DZ122" s="839"/>
    </row>
    <row r="123" spans="1:130" s="247" customFormat="1" ht="26.25" customHeight="1">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3483</v>
      </c>
      <c r="AB123" s="824"/>
      <c r="AC123" s="824"/>
      <c r="AD123" s="824"/>
      <c r="AE123" s="825"/>
      <c r="AF123" s="826" t="s">
        <v>480</v>
      </c>
      <c r="AG123" s="824"/>
      <c r="AH123" s="824"/>
      <c r="AI123" s="824"/>
      <c r="AJ123" s="825"/>
      <c r="AK123" s="826" t="s">
        <v>138</v>
      </c>
      <c r="AL123" s="824"/>
      <c r="AM123" s="824"/>
      <c r="AN123" s="824"/>
      <c r="AO123" s="825"/>
      <c r="AP123" s="871" t="s">
        <v>480</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481</v>
      </c>
      <c r="BP123" s="925"/>
      <c r="BQ123" s="879">
        <v>69259777</v>
      </c>
      <c r="BR123" s="880"/>
      <c r="BS123" s="880"/>
      <c r="BT123" s="880"/>
      <c r="BU123" s="880"/>
      <c r="BV123" s="880">
        <v>68146705</v>
      </c>
      <c r="BW123" s="880"/>
      <c r="BX123" s="880"/>
      <c r="BY123" s="880"/>
      <c r="BZ123" s="880"/>
      <c r="CA123" s="880">
        <v>66203830</v>
      </c>
      <c r="CB123" s="880"/>
      <c r="CC123" s="880"/>
      <c r="CD123" s="880"/>
      <c r="CE123" s="880"/>
      <c r="CF123" s="790"/>
      <c r="CG123" s="791"/>
      <c r="CH123" s="791"/>
      <c r="CI123" s="791"/>
      <c r="CJ123" s="881"/>
      <c r="CK123" s="916"/>
      <c r="CL123" s="902"/>
      <c r="CM123" s="902"/>
      <c r="CN123" s="902"/>
      <c r="CO123" s="903"/>
      <c r="CP123" s="882" t="s">
        <v>482</v>
      </c>
      <c r="CQ123" s="883"/>
      <c r="CR123" s="883"/>
      <c r="CS123" s="883"/>
      <c r="CT123" s="883"/>
      <c r="CU123" s="883"/>
      <c r="CV123" s="883"/>
      <c r="CW123" s="883"/>
      <c r="CX123" s="883"/>
      <c r="CY123" s="883"/>
      <c r="CZ123" s="883"/>
      <c r="DA123" s="883"/>
      <c r="DB123" s="883"/>
      <c r="DC123" s="883"/>
      <c r="DD123" s="883"/>
      <c r="DE123" s="883"/>
      <c r="DF123" s="884"/>
      <c r="DG123" s="823" t="s">
        <v>480</v>
      </c>
      <c r="DH123" s="824"/>
      <c r="DI123" s="824"/>
      <c r="DJ123" s="824"/>
      <c r="DK123" s="825"/>
      <c r="DL123" s="826" t="s">
        <v>480</v>
      </c>
      <c r="DM123" s="824"/>
      <c r="DN123" s="824"/>
      <c r="DO123" s="824"/>
      <c r="DP123" s="825"/>
      <c r="DQ123" s="826" t="s">
        <v>480</v>
      </c>
      <c r="DR123" s="824"/>
      <c r="DS123" s="824"/>
      <c r="DT123" s="824"/>
      <c r="DU123" s="825"/>
      <c r="DV123" s="871" t="s">
        <v>480</v>
      </c>
      <c r="DW123" s="872"/>
      <c r="DX123" s="872"/>
      <c r="DY123" s="872"/>
      <c r="DZ123" s="873"/>
    </row>
    <row r="124" spans="1:130" s="247" customFormat="1" ht="26.25" customHeight="1" thickBot="1">
      <c r="A124" s="864"/>
      <c r="B124" s="865"/>
      <c r="C124" s="868" t="s">
        <v>466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480</v>
      </c>
      <c r="AB124" s="824"/>
      <c r="AC124" s="824"/>
      <c r="AD124" s="824"/>
      <c r="AE124" s="825"/>
      <c r="AF124" s="826" t="s">
        <v>480</v>
      </c>
      <c r="AG124" s="824"/>
      <c r="AH124" s="824"/>
      <c r="AI124" s="824"/>
      <c r="AJ124" s="825"/>
      <c r="AK124" s="826" t="s">
        <v>480</v>
      </c>
      <c r="AL124" s="824"/>
      <c r="AM124" s="824"/>
      <c r="AN124" s="824"/>
      <c r="AO124" s="825"/>
      <c r="AP124" s="871" t="s">
        <v>480</v>
      </c>
      <c r="AQ124" s="872"/>
      <c r="AR124" s="872"/>
      <c r="AS124" s="872"/>
      <c r="AT124" s="873"/>
      <c r="AU124" s="874" t="s">
        <v>483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18.2</v>
      </c>
      <c r="BR124" s="878"/>
      <c r="BS124" s="878"/>
      <c r="BT124" s="878"/>
      <c r="BU124" s="878"/>
      <c r="BV124" s="878">
        <v>12.8</v>
      </c>
      <c r="BW124" s="878"/>
      <c r="BX124" s="878"/>
      <c r="BY124" s="878"/>
      <c r="BZ124" s="878"/>
      <c r="CA124" s="878">
        <v>10.4</v>
      </c>
      <c r="CB124" s="878"/>
      <c r="CC124" s="878"/>
      <c r="CD124" s="878"/>
      <c r="CE124" s="878"/>
      <c r="CF124" s="768"/>
      <c r="CG124" s="769"/>
      <c r="CH124" s="769"/>
      <c r="CI124" s="769"/>
      <c r="CJ124" s="909"/>
      <c r="CK124" s="917"/>
      <c r="CL124" s="917"/>
      <c r="CM124" s="917"/>
      <c r="CN124" s="917"/>
      <c r="CO124" s="918"/>
      <c r="CP124" s="882" t="s">
        <v>484</v>
      </c>
      <c r="CQ124" s="883"/>
      <c r="CR124" s="883"/>
      <c r="CS124" s="883"/>
      <c r="CT124" s="883"/>
      <c r="CU124" s="883"/>
      <c r="CV124" s="883"/>
      <c r="CW124" s="883"/>
      <c r="CX124" s="883"/>
      <c r="CY124" s="883"/>
      <c r="CZ124" s="883"/>
      <c r="DA124" s="883"/>
      <c r="DB124" s="883"/>
      <c r="DC124" s="883"/>
      <c r="DD124" s="883"/>
      <c r="DE124" s="883"/>
      <c r="DF124" s="884"/>
      <c r="DG124" s="806" t="s">
        <v>485</v>
      </c>
      <c r="DH124" s="807"/>
      <c r="DI124" s="807"/>
      <c r="DJ124" s="807"/>
      <c r="DK124" s="808"/>
      <c r="DL124" s="809" t="s">
        <v>486</v>
      </c>
      <c r="DM124" s="807"/>
      <c r="DN124" s="807"/>
      <c r="DO124" s="807"/>
      <c r="DP124" s="808"/>
      <c r="DQ124" s="809" t="s">
        <v>486</v>
      </c>
      <c r="DR124" s="807"/>
      <c r="DS124" s="807"/>
      <c r="DT124" s="807"/>
      <c r="DU124" s="808"/>
      <c r="DV124" s="895" t="s">
        <v>413</v>
      </c>
      <c r="DW124" s="896"/>
      <c r="DX124" s="896"/>
      <c r="DY124" s="896"/>
      <c r="DZ124" s="897"/>
    </row>
    <row r="125" spans="1:130" s="247" customFormat="1" ht="26.25" customHeight="1">
      <c r="A125" s="864"/>
      <c r="B125" s="865"/>
      <c r="C125" s="868" t="s">
        <v>468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138</v>
      </c>
      <c r="AB125" s="824"/>
      <c r="AC125" s="824"/>
      <c r="AD125" s="824"/>
      <c r="AE125" s="825"/>
      <c r="AF125" s="826" t="s">
        <v>138</v>
      </c>
      <c r="AG125" s="824"/>
      <c r="AH125" s="824"/>
      <c r="AI125" s="824"/>
      <c r="AJ125" s="825"/>
      <c r="AK125" s="826" t="s">
        <v>487</v>
      </c>
      <c r="AL125" s="824"/>
      <c r="AM125" s="824"/>
      <c r="AN125" s="824"/>
      <c r="AO125" s="825"/>
      <c r="AP125" s="871" t="s">
        <v>488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489</v>
      </c>
      <c r="CL125" s="899"/>
      <c r="CM125" s="899"/>
      <c r="CN125" s="899"/>
      <c r="CO125" s="900"/>
      <c r="CP125" s="907" t="s">
        <v>490</v>
      </c>
      <c r="CQ125" s="852"/>
      <c r="CR125" s="852"/>
      <c r="CS125" s="852"/>
      <c r="CT125" s="852"/>
      <c r="CU125" s="852"/>
      <c r="CV125" s="852"/>
      <c r="CW125" s="852"/>
      <c r="CX125" s="852"/>
      <c r="CY125" s="852"/>
      <c r="CZ125" s="852"/>
      <c r="DA125" s="852"/>
      <c r="DB125" s="852"/>
      <c r="DC125" s="852"/>
      <c r="DD125" s="852"/>
      <c r="DE125" s="852"/>
      <c r="DF125" s="853"/>
      <c r="DG125" s="908" t="s">
        <v>138</v>
      </c>
      <c r="DH125" s="889"/>
      <c r="DI125" s="889"/>
      <c r="DJ125" s="889"/>
      <c r="DK125" s="889"/>
      <c r="DL125" s="889" t="s">
        <v>138</v>
      </c>
      <c r="DM125" s="889"/>
      <c r="DN125" s="889"/>
      <c r="DO125" s="889"/>
      <c r="DP125" s="889"/>
      <c r="DQ125" s="889" t="s">
        <v>486</v>
      </c>
      <c r="DR125" s="889"/>
      <c r="DS125" s="889"/>
      <c r="DT125" s="889"/>
      <c r="DU125" s="889"/>
      <c r="DV125" s="890" t="s">
        <v>138</v>
      </c>
      <c r="DW125" s="890"/>
      <c r="DX125" s="890"/>
      <c r="DY125" s="890"/>
      <c r="DZ125" s="891"/>
    </row>
    <row r="126" spans="1:130" s="247" customFormat="1" ht="26.25" customHeight="1" thickBot="1">
      <c r="A126" s="864"/>
      <c r="B126" s="865"/>
      <c r="C126" s="868" t="s">
        <v>470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127112</v>
      </c>
      <c r="AB126" s="824"/>
      <c r="AC126" s="824"/>
      <c r="AD126" s="824"/>
      <c r="AE126" s="825"/>
      <c r="AF126" s="826">
        <v>101068</v>
      </c>
      <c r="AG126" s="824"/>
      <c r="AH126" s="824"/>
      <c r="AI126" s="824"/>
      <c r="AJ126" s="825"/>
      <c r="AK126" s="826">
        <v>97264</v>
      </c>
      <c r="AL126" s="824"/>
      <c r="AM126" s="824"/>
      <c r="AN126" s="824"/>
      <c r="AO126" s="825"/>
      <c r="AP126" s="871">
        <v>0.5</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491</v>
      </c>
      <c r="CQ126" s="794"/>
      <c r="CR126" s="794"/>
      <c r="CS126" s="794"/>
      <c r="CT126" s="794"/>
      <c r="CU126" s="794"/>
      <c r="CV126" s="794"/>
      <c r="CW126" s="794"/>
      <c r="CX126" s="794"/>
      <c r="CY126" s="794"/>
      <c r="CZ126" s="794"/>
      <c r="DA126" s="794"/>
      <c r="DB126" s="794"/>
      <c r="DC126" s="794"/>
      <c r="DD126" s="794"/>
      <c r="DE126" s="794"/>
      <c r="DF126" s="795"/>
      <c r="DG126" s="860" t="s">
        <v>486</v>
      </c>
      <c r="DH126" s="861"/>
      <c r="DI126" s="861"/>
      <c r="DJ126" s="861"/>
      <c r="DK126" s="861"/>
      <c r="DL126" s="861" t="s">
        <v>492</v>
      </c>
      <c r="DM126" s="861"/>
      <c r="DN126" s="861"/>
      <c r="DO126" s="861"/>
      <c r="DP126" s="861"/>
      <c r="DQ126" s="861" t="s">
        <v>138</v>
      </c>
      <c r="DR126" s="861"/>
      <c r="DS126" s="861"/>
      <c r="DT126" s="861"/>
      <c r="DU126" s="861"/>
      <c r="DV126" s="838" t="s">
        <v>485</v>
      </c>
      <c r="DW126" s="838"/>
      <c r="DX126" s="838"/>
      <c r="DY126" s="838"/>
      <c r="DZ126" s="839"/>
    </row>
    <row r="127" spans="1:130" s="247" customFormat="1" ht="26.25" customHeight="1">
      <c r="A127" s="866"/>
      <c r="B127" s="867"/>
      <c r="C127" s="885" t="s">
        <v>493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70</v>
      </c>
      <c r="AB127" s="824"/>
      <c r="AC127" s="824"/>
      <c r="AD127" s="824"/>
      <c r="AE127" s="825"/>
      <c r="AF127" s="826" t="s">
        <v>413</v>
      </c>
      <c r="AG127" s="824"/>
      <c r="AH127" s="824"/>
      <c r="AI127" s="824"/>
      <c r="AJ127" s="825"/>
      <c r="AK127" s="826" t="s">
        <v>138</v>
      </c>
      <c r="AL127" s="824"/>
      <c r="AM127" s="824"/>
      <c r="AN127" s="824"/>
      <c r="AO127" s="825"/>
      <c r="AP127" s="871" t="s">
        <v>138</v>
      </c>
      <c r="AQ127" s="872"/>
      <c r="AR127" s="872"/>
      <c r="AS127" s="872"/>
      <c r="AT127" s="873"/>
      <c r="AU127" s="283"/>
      <c r="AV127" s="283"/>
      <c r="AW127" s="283"/>
      <c r="AX127" s="888" t="s">
        <v>494</v>
      </c>
      <c r="AY127" s="856"/>
      <c r="AZ127" s="856"/>
      <c r="BA127" s="856"/>
      <c r="BB127" s="856"/>
      <c r="BC127" s="856"/>
      <c r="BD127" s="856"/>
      <c r="BE127" s="857"/>
      <c r="BF127" s="855" t="s">
        <v>495</v>
      </c>
      <c r="BG127" s="856"/>
      <c r="BH127" s="856"/>
      <c r="BI127" s="856"/>
      <c r="BJ127" s="856"/>
      <c r="BK127" s="856"/>
      <c r="BL127" s="857"/>
      <c r="BM127" s="855" t="s">
        <v>496</v>
      </c>
      <c r="BN127" s="856"/>
      <c r="BO127" s="856"/>
      <c r="BP127" s="856"/>
      <c r="BQ127" s="856"/>
      <c r="BR127" s="856"/>
      <c r="BS127" s="857"/>
      <c r="BT127" s="855" t="s">
        <v>497</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498</v>
      </c>
      <c r="CQ127" s="794"/>
      <c r="CR127" s="794"/>
      <c r="CS127" s="794"/>
      <c r="CT127" s="794"/>
      <c r="CU127" s="794"/>
      <c r="CV127" s="794"/>
      <c r="CW127" s="794"/>
      <c r="CX127" s="794"/>
      <c r="CY127" s="794"/>
      <c r="CZ127" s="794"/>
      <c r="DA127" s="794"/>
      <c r="DB127" s="794"/>
      <c r="DC127" s="794"/>
      <c r="DD127" s="794"/>
      <c r="DE127" s="794"/>
      <c r="DF127" s="795"/>
      <c r="DG127" s="860" t="s">
        <v>138</v>
      </c>
      <c r="DH127" s="861"/>
      <c r="DI127" s="861"/>
      <c r="DJ127" s="861"/>
      <c r="DK127" s="861"/>
      <c r="DL127" s="861" t="s">
        <v>492</v>
      </c>
      <c r="DM127" s="861"/>
      <c r="DN127" s="861"/>
      <c r="DO127" s="861"/>
      <c r="DP127" s="861"/>
      <c r="DQ127" s="861" t="s">
        <v>485</v>
      </c>
      <c r="DR127" s="861"/>
      <c r="DS127" s="861"/>
      <c r="DT127" s="861"/>
      <c r="DU127" s="861"/>
      <c r="DV127" s="838" t="s">
        <v>413</v>
      </c>
      <c r="DW127" s="838"/>
      <c r="DX127" s="838"/>
      <c r="DY127" s="838"/>
      <c r="DZ127" s="839"/>
    </row>
    <row r="128" spans="1:130" s="247" customFormat="1" ht="26.25" customHeight="1" thickBot="1">
      <c r="A128" s="840" t="s">
        <v>499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500</v>
      </c>
      <c r="X128" s="842"/>
      <c r="Y128" s="842"/>
      <c r="Z128" s="843"/>
      <c r="AA128" s="844">
        <v>23638</v>
      </c>
      <c r="AB128" s="845"/>
      <c r="AC128" s="845"/>
      <c r="AD128" s="845"/>
      <c r="AE128" s="846"/>
      <c r="AF128" s="847">
        <v>20604</v>
      </c>
      <c r="AG128" s="845"/>
      <c r="AH128" s="845"/>
      <c r="AI128" s="845"/>
      <c r="AJ128" s="846"/>
      <c r="AK128" s="847">
        <v>17239</v>
      </c>
      <c r="AL128" s="845"/>
      <c r="AM128" s="845"/>
      <c r="AN128" s="845"/>
      <c r="AO128" s="846"/>
      <c r="AP128" s="848"/>
      <c r="AQ128" s="849"/>
      <c r="AR128" s="849"/>
      <c r="AS128" s="849"/>
      <c r="AT128" s="850"/>
      <c r="AU128" s="283"/>
      <c r="AV128" s="283"/>
      <c r="AW128" s="283"/>
      <c r="AX128" s="851" t="s">
        <v>501</v>
      </c>
      <c r="AY128" s="852"/>
      <c r="AZ128" s="852"/>
      <c r="BA128" s="852"/>
      <c r="BB128" s="852"/>
      <c r="BC128" s="852"/>
      <c r="BD128" s="852"/>
      <c r="BE128" s="853"/>
      <c r="BF128" s="830" t="s">
        <v>502</v>
      </c>
      <c r="BG128" s="831"/>
      <c r="BH128" s="831"/>
      <c r="BI128" s="831"/>
      <c r="BJ128" s="831"/>
      <c r="BK128" s="831"/>
      <c r="BL128" s="854"/>
      <c r="BM128" s="830">
        <v>12</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503</v>
      </c>
      <c r="CQ128" s="772"/>
      <c r="CR128" s="772"/>
      <c r="CS128" s="772"/>
      <c r="CT128" s="772"/>
      <c r="CU128" s="772"/>
      <c r="CV128" s="772"/>
      <c r="CW128" s="772"/>
      <c r="CX128" s="772"/>
      <c r="CY128" s="772"/>
      <c r="CZ128" s="772"/>
      <c r="DA128" s="772"/>
      <c r="DB128" s="772"/>
      <c r="DC128" s="772"/>
      <c r="DD128" s="772"/>
      <c r="DE128" s="772"/>
      <c r="DF128" s="773"/>
      <c r="DG128" s="834" t="s">
        <v>138</v>
      </c>
      <c r="DH128" s="835"/>
      <c r="DI128" s="835"/>
      <c r="DJ128" s="835"/>
      <c r="DK128" s="835"/>
      <c r="DL128" s="835" t="s">
        <v>138</v>
      </c>
      <c r="DM128" s="835"/>
      <c r="DN128" s="835"/>
      <c r="DO128" s="835"/>
      <c r="DP128" s="835"/>
      <c r="DQ128" s="835" t="s">
        <v>413</v>
      </c>
      <c r="DR128" s="835"/>
      <c r="DS128" s="835"/>
      <c r="DT128" s="835"/>
      <c r="DU128" s="835"/>
      <c r="DV128" s="836" t="s">
        <v>138</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504</v>
      </c>
      <c r="X129" s="821"/>
      <c r="Y129" s="821"/>
      <c r="Z129" s="822"/>
      <c r="AA129" s="823">
        <v>25639818</v>
      </c>
      <c r="AB129" s="824"/>
      <c r="AC129" s="824"/>
      <c r="AD129" s="824"/>
      <c r="AE129" s="825"/>
      <c r="AF129" s="826">
        <v>25627377</v>
      </c>
      <c r="AG129" s="824"/>
      <c r="AH129" s="824"/>
      <c r="AI129" s="824"/>
      <c r="AJ129" s="825"/>
      <c r="AK129" s="826">
        <v>26364136</v>
      </c>
      <c r="AL129" s="824"/>
      <c r="AM129" s="824"/>
      <c r="AN129" s="824"/>
      <c r="AO129" s="825"/>
      <c r="AP129" s="827"/>
      <c r="AQ129" s="828"/>
      <c r="AR129" s="828"/>
      <c r="AS129" s="828"/>
      <c r="AT129" s="829"/>
      <c r="AU129" s="285"/>
      <c r="AV129" s="285"/>
      <c r="AW129" s="285"/>
      <c r="AX129" s="793" t="s">
        <v>505</v>
      </c>
      <c r="AY129" s="794"/>
      <c r="AZ129" s="794"/>
      <c r="BA129" s="794"/>
      <c r="BB129" s="794"/>
      <c r="BC129" s="794"/>
      <c r="BD129" s="794"/>
      <c r="BE129" s="795"/>
      <c r="BF129" s="813" t="s">
        <v>486</v>
      </c>
      <c r="BG129" s="814"/>
      <c r="BH129" s="814"/>
      <c r="BI129" s="814"/>
      <c r="BJ129" s="814"/>
      <c r="BK129" s="814"/>
      <c r="BL129" s="815"/>
      <c r="BM129" s="813">
        <v>17</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506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507</v>
      </c>
      <c r="X130" s="821"/>
      <c r="Y130" s="821"/>
      <c r="Z130" s="822"/>
      <c r="AA130" s="823">
        <v>5081779</v>
      </c>
      <c r="AB130" s="824"/>
      <c r="AC130" s="824"/>
      <c r="AD130" s="824"/>
      <c r="AE130" s="825"/>
      <c r="AF130" s="826">
        <v>4801800</v>
      </c>
      <c r="AG130" s="824"/>
      <c r="AH130" s="824"/>
      <c r="AI130" s="824"/>
      <c r="AJ130" s="825"/>
      <c r="AK130" s="826">
        <v>5408373</v>
      </c>
      <c r="AL130" s="824"/>
      <c r="AM130" s="824"/>
      <c r="AN130" s="824"/>
      <c r="AO130" s="825"/>
      <c r="AP130" s="827"/>
      <c r="AQ130" s="828"/>
      <c r="AR130" s="828"/>
      <c r="AS130" s="828"/>
      <c r="AT130" s="829"/>
      <c r="AU130" s="285"/>
      <c r="AV130" s="285"/>
      <c r="AW130" s="285"/>
      <c r="AX130" s="793" t="s">
        <v>508</v>
      </c>
      <c r="AY130" s="794"/>
      <c r="AZ130" s="794"/>
      <c r="BA130" s="794"/>
      <c r="BB130" s="794"/>
      <c r="BC130" s="794"/>
      <c r="BD130" s="794"/>
      <c r="BE130" s="795"/>
      <c r="BF130" s="796">
        <v>9.5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509</v>
      </c>
      <c r="X131" s="804"/>
      <c r="Y131" s="804"/>
      <c r="Z131" s="805"/>
      <c r="AA131" s="806">
        <v>20558039</v>
      </c>
      <c r="AB131" s="807"/>
      <c r="AC131" s="807"/>
      <c r="AD131" s="807"/>
      <c r="AE131" s="808"/>
      <c r="AF131" s="809">
        <v>20825577</v>
      </c>
      <c r="AG131" s="807"/>
      <c r="AH131" s="807"/>
      <c r="AI131" s="807"/>
      <c r="AJ131" s="808"/>
      <c r="AK131" s="809">
        <v>20955763</v>
      </c>
      <c r="AL131" s="807"/>
      <c r="AM131" s="807"/>
      <c r="AN131" s="807"/>
      <c r="AO131" s="808"/>
      <c r="AP131" s="810"/>
      <c r="AQ131" s="811"/>
      <c r="AR131" s="811"/>
      <c r="AS131" s="811"/>
      <c r="AT131" s="812"/>
      <c r="AU131" s="285"/>
      <c r="AV131" s="285"/>
      <c r="AW131" s="285"/>
      <c r="AX131" s="771" t="s">
        <v>510</v>
      </c>
      <c r="AY131" s="772"/>
      <c r="AZ131" s="772"/>
      <c r="BA131" s="772"/>
      <c r="BB131" s="772"/>
      <c r="BC131" s="772"/>
      <c r="BD131" s="772"/>
      <c r="BE131" s="773"/>
      <c r="BF131" s="774">
        <v>10.4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511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512</v>
      </c>
      <c r="W132" s="784"/>
      <c r="X132" s="784"/>
      <c r="Y132" s="784"/>
      <c r="Z132" s="785"/>
      <c r="AA132" s="786">
        <v>8.7895202460000004</v>
      </c>
      <c r="AB132" s="787"/>
      <c r="AC132" s="787"/>
      <c r="AD132" s="787"/>
      <c r="AE132" s="788"/>
      <c r="AF132" s="789">
        <v>9.9421058129999995</v>
      </c>
      <c r="AG132" s="787"/>
      <c r="AH132" s="787"/>
      <c r="AI132" s="787"/>
      <c r="AJ132" s="788"/>
      <c r="AK132" s="789">
        <v>9.8194563469999991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513</v>
      </c>
      <c r="W133" s="763"/>
      <c r="X133" s="763"/>
      <c r="Y133" s="763"/>
      <c r="Z133" s="764"/>
      <c r="AA133" s="765">
        <v>9.4</v>
      </c>
      <c r="AB133" s="766"/>
      <c r="AC133" s="766"/>
      <c r="AD133" s="766"/>
      <c r="AE133" s="767"/>
      <c r="AF133" s="765">
        <v>9.3000000000000007</v>
      </c>
      <c r="AG133" s="766"/>
      <c r="AH133" s="766"/>
      <c r="AI133" s="766"/>
      <c r="AJ133" s="767"/>
      <c r="AK133" s="765">
        <v>9.5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IiKY+i3hvGIPeBxjTzPKCOM+2VZOlfG3HFdTSA/9BU5PA+CfEeDcszBkyuufD92uLzYjhsKEybkMyodA3aKZ2g==" saltValue="HPb5LrYbnEsfcLuk+LkE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S28" sqref="AS28"/>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514</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A031f5jdRtwmTwgZGLpTCxs9JmEyrRxhKZ6y7QqSu921U+eyBZAPo4DhPR+0FoRA5uLBsDBvb5YHGuBuyRhAEA==" saltValue="mlk5t20GDw1wyVdJNXI8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4"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rQWQG3/U3bQ94uYFCIhFqbUnJFZNzwaKJNEPPqAdpAD0V1MCUy9O5qqrKx6uv4Yc6hW90yuf1ZzSrdeJIZPQA==" saltValue="6t1iNdqYv3CtxZMBcNZn9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A52"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517</v>
      </c>
      <c r="AP7" s="304"/>
      <c r="AQ7" s="305" t="s">
        <v>518</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519</v>
      </c>
      <c r="AQ8" s="311" t="s">
        <v>520</v>
      </c>
      <c r="AR8" s="312" t="s">
        <v>521</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522</v>
      </c>
      <c r="AL9" s="1193"/>
      <c r="AM9" s="1193"/>
      <c r="AN9" s="1194"/>
      <c r="AO9" s="313">
        <v>5032829</v>
      </c>
      <c r="AP9" s="313">
        <v>51622</v>
      </c>
      <c r="AQ9" s="314">
        <v>73117</v>
      </c>
      <c r="AR9" s="315">
        <v>-29.4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523</v>
      </c>
      <c r="AL10" s="1193"/>
      <c r="AM10" s="1193"/>
      <c r="AN10" s="1194"/>
      <c r="AO10" s="316">
        <v>837657</v>
      </c>
      <c r="AP10" s="316">
        <v>8592</v>
      </c>
      <c r="AQ10" s="317">
        <v>5871</v>
      </c>
      <c r="AR10" s="318">
        <v>46.3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524</v>
      </c>
      <c r="AL11" s="1193"/>
      <c r="AM11" s="1193"/>
      <c r="AN11" s="1194"/>
      <c r="AO11" s="316">
        <v>953417</v>
      </c>
      <c r="AP11" s="316">
        <v>9779</v>
      </c>
      <c r="AQ11" s="317">
        <v>5513</v>
      </c>
      <c r="AR11" s="318">
        <v>77.400000000000006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525</v>
      </c>
      <c r="AL12" s="1193"/>
      <c r="AM12" s="1193"/>
      <c r="AN12" s="1194"/>
      <c r="AO12" s="316" t="s">
        <v>526</v>
      </c>
      <c r="AP12" s="316" t="s">
        <v>526</v>
      </c>
      <c r="AQ12" s="317">
        <v>1308</v>
      </c>
      <c r="AR12" s="318" t="s">
        <v>526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527</v>
      </c>
      <c r="AL13" s="1193"/>
      <c r="AM13" s="1193"/>
      <c r="AN13" s="1194"/>
      <c r="AO13" s="316" t="s">
        <v>526</v>
      </c>
      <c r="AP13" s="316" t="s">
        <v>526</v>
      </c>
      <c r="AQ13" s="317">
        <v>3</v>
      </c>
      <c r="AR13" s="318" t="s">
        <v>526</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528</v>
      </c>
      <c r="AL14" s="1193"/>
      <c r="AM14" s="1193"/>
      <c r="AN14" s="1194"/>
      <c r="AO14" s="316">
        <v>268623</v>
      </c>
      <c r="AP14" s="316">
        <v>2755</v>
      </c>
      <c r="AQ14" s="317">
        <v>2952</v>
      </c>
      <c r="AR14" s="318">
        <v>-6.7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529</v>
      </c>
      <c r="AL15" s="1193"/>
      <c r="AM15" s="1193"/>
      <c r="AN15" s="1194"/>
      <c r="AO15" s="316">
        <v>94681</v>
      </c>
      <c r="AP15" s="316">
        <v>971</v>
      </c>
      <c r="AQ15" s="317">
        <v>1788</v>
      </c>
      <c r="AR15" s="318">
        <v>-45.7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530</v>
      </c>
      <c r="AL16" s="1196"/>
      <c r="AM16" s="1196"/>
      <c r="AN16" s="1197"/>
      <c r="AO16" s="316">
        <v>-407251</v>
      </c>
      <c r="AP16" s="316">
        <v>-4177</v>
      </c>
      <c r="AQ16" s="317">
        <v>-6565</v>
      </c>
      <c r="AR16" s="318">
        <v>-36.4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6779956</v>
      </c>
      <c r="AP17" s="316">
        <v>69542</v>
      </c>
      <c r="AQ17" s="317">
        <v>83986</v>
      </c>
      <c r="AR17" s="318">
        <v>-17.2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535</v>
      </c>
      <c r="AL21" s="1190"/>
      <c r="AM21" s="1190"/>
      <c r="AN21" s="1191"/>
      <c r="AO21" s="328">
        <v>6.74</v>
      </c>
      <c r="AP21" s="329">
        <v>8.24</v>
      </c>
      <c r="AQ21" s="330">
        <v>-1.5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536</v>
      </c>
      <c r="AL22" s="1190"/>
      <c r="AM22" s="1190"/>
      <c r="AN22" s="1191"/>
      <c r="AO22" s="333">
        <v>97.2</v>
      </c>
      <c r="AP22" s="334">
        <v>98.1</v>
      </c>
      <c r="AQ22" s="335">
        <v>-0.9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517</v>
      </c>
      <c r="AP30" s="304"/>
      <c r="AQ30" s="305" t="s">
        <v>518</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519</v>
      </c>
      <c r="AQ31" s="311" t="s">
        <v>520</v>
      </c>
      <c r="AR31" s="312" t="s">
        <v>521</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540</v>
      </c>
      <c r="AL32" s="1181"/>
      <c r="AM32" s="1181"/>
      <c r="AN32" s="1182"/>
      <c r="AO32" s="343">
        <v>5276491</v>
      </c>
      <c r="AP32" s="343">
        <v>54121</v>
      </c>
      <c r="AQ32" s="344">
        <v>53780</v>
      </c>
      <c r="AR32" s="345">
        <v>0.6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541</v>
      </c>
      <c r="AL33" s="1181"/>
      <c r="AM33" s="1181"/>
      <c r="AN33" s="1182"/>
      <c r="AO33" s="343" t="s">
        <v>526</v>
      </c>
      <c r="AP33" s="343" t="s">
        <v>526</v>
      </c>
      <c r="AQ33" s="344" t="s">
        <v>526</v>
      </c>
      <c r="AR33" s="345" t="s">
        <v>526</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542</v>
      </c>
      <c r="AL34" s="1181"/>
      <c r="AM34" s="1181"/>
      <c r="AN34" s="1182"/>
      <c r="AO34" s="343" t="s">
        <v>526</v>
      </c>
      <c r="AP34" s="343" t="s">
        <v>526</v>
      </c>
      <c r="AQ34" s="344">
        <v>5</v>
      </c>
      <c r="AR34" s="345" t="s">
        <v>526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543</v>
      </c>
      <c r="AL35" s="1181"/>
      <c r="AM35" s="1181"/>
      <c r="AN35" s="1182"/>
      <c r="AO35" s="343">
        <v>2015025</v>
      </c>
      <c r="AP35" s="343">
        <v>20668</v>
      </c>
      <c r="AQ35" s="344">
        <v>13935</v>
      </c>
      <c r="AR35" s="345">
        <v>48.3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544</v>
      </c>
      <c r="AL36" s="1181"/>
      <c r="AM36" s="1181"/>
      <c r="AN36" s="1182"/>
      <c r="AO36" s="343">
        <v>94574</v>
      </c>
      <c r="AP36" s="343">
        <v>970</v>
      </c>
      <c r="AQ36" s="344">
        <v>1226</v>
      </c>
      <c r="AR36" s="345">
        <v>-20.9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545</v>
      </c>
      <c r="AL37" s="1181"/>
      <c r="AM37" s="1181"/>
      <c r="AN37" s="1182"/>
      <c r="AO37" s="343">
        <v>97264</v>
      </c>
      <c r="AP37" s="343">
        <v>998</v>
      </c>
      <c r="AQ37" s="344">
        <v>824</v>
      </c>
      <c r="AR37" s="345">
        <v>21.1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546</v>
      </c>
      <c r="AL38" s="1184"/>
      <c r="AM38" s="1184"/>
      <c r="AN38" s="1185"/>
      <c r="AO38" s="346" t="s">
        <v>526</v>
      </c>
      <c r="AP38" s="346" t="s">
        <v>526</v>
      </c>
      <c r="AQ38" s="347">
        <v>1</v>
      </c>
      <c r="AR38" s="335" t="s">
        <v>526</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547</v>
      </c>
      <c r="AL39" s="1184"/>
      <c r="AM39" s="1184"/>
      <c r="AN39" s="1185"/>
      <c r="AO39" s="343">
        <v>-17239</v>
      </c>
      <c r="AP39" s="343">
        <v>-177</v>
      </c>
      <c r="AQ39" s="344">
        <v>-3983</v>
      </c>
      <c r="AR39" s="345">
        <v>-95.6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548</v>
      </c>
      <c r="AL40" s="1181"/>
      <c r="AM40" s="1181"/>
      <c r="AN40" s="1182"/>
      <c r="AO40" s="343">
        <v>-5408373</v>
      </c>
      <c r="AP40" s="343">
        <v>-55474</v>
      </c>
      <c r="AQ40" s="344">
        <v>-48081</v>
      </c>
      <c r="AR40" s="345">
        <v>15.4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2057742</v>
      </c>
      <c r="AP41" s="343">
        <v>21106</v>
      </c>
      <c r="AQ41" s="344">
        <v>17707</v>
      </c>
      <c r="AR41" s="345">
        <v>19.2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517</v>
      </c>
      <c r="AN49" s="1175" t="s">
        <v>552</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553</v>
      </c>
      <c r="AO50" s="360" t="s">
        <v>554</v>
      </c>
      <c r="AP50" s="361" t="s">
        <v>555</v>
      </c>
      <c r="AQ50" s="362" t="s">
        <v>556</v>
      </c>
      <c r="AR50" s="363" t="s">
        <v>557</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6937175</v>
      </c>
      <c r="AN51" s="365">
        <v>70418</v>
      </c>
      <c r="AO51" s="366">
        <v>-25.9</v>
      </c>
      <c r="AP51" s="367">
        <v>92247</v>
      </c>
      <c r="AQ51" s="368">
        <v>39.200000000000003</v>
      </c>
      <c r="AR51" s="369">
        <v>-65.099999999999994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4854092</v>
      </c>
      <c r="AN52" s="373">
        <v>49273</v>
      </c>
      <c r="AO52" s="374">
        <v>-40.700000000000003</v>
      </c>
      <c r="AP52" s="375">
        <v>37204</v>
      </c>
      <c r="AQ52" s="376">
        <v>16.899999999999999</v>
      </c>
      <c r="AR52" s="377">
        <v>-57.6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6201525</v>
      </c>
      <c r="AN53" s="365">
        <v>63217</v>
      </c>
      <c r="AO53" s="366">
        <v>-10.199999999999999</v>
      </c>
      <c r="AP53" s="367">
        <v>67319</v>
      </c>
      <c r="AQ53" s="368">
        <v>-27</v>
      </c>
      <c r="AR53" s="369">
        <v>16.8</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4464505</v>
      </c>
      <c r="AN54" s="373">
        <v>45510</v>
      </c>
      <c r="AO54" s="374">
        <v>-7.6</v>
      </c>
      <c r="AP54" s="375">
        <v>38101</v>
      </c>
      <c r="AQ54" s="376">
        <v>2.4</v>
      </c>
      <c r="AR54" s="377">
        <v>-10</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5546262</v>
      </c>
      <c r="AN55" s="365">
        <v>56562</v>
      </c>
      <c r="AO55" s="366">
        <v>-10.5</v>
      </c>
      <c r="AP55" s="367">
        <v>70615</v>
      </c>
      <c r="AQ55" s="368">
        <v>4.9000000000000004</v>
      </c>
      <c r="AR55" s="369">
        <v>-15.4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3680956</v>
      </c>
      <c r="AN56" s="373">
        <v>37539</v>
      </c>
      <c r="AO56" s="374">
        <v>-17.5</v>
      </c>
      <c r="AP56" s="375">
        <v>37382</v>
      </c>
      <c r="AQ56" s="376">
        <v>-1.9</v>
      </c>
      <c r="AR56" s="377">
        <v>-15.6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4845906</v>
      </c>
      <c r="AN57" s="365">
        <v>49549</v>
      </c>
      <c r="AO57" s="366">
        <v>-12.4</v>
      </c>
      <c r="AP57" s="367">
        <v>69185</v>
      </c>
      <c r="AQ57" s="368">
        <v>-2</v>
      </c>
      <c r="AR57" s="369">
        <v>-10.4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2460701</v>
      </c>
      <c r="AN58" s="373">
        <v>25161</v>
      </c>
      <c r="AO58" s="374">
        <v>-33</v>
      </c>
      <c r="AP58" s="375">
        <v>38519</v>
      </c>
      <c r="AQ58" s="376">
        <v>3</v>
      </c>
      <c r="AR58" s="377">
        <v>-36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5592439</v>
      </c>
      <c r="AN59" s="365">
        <v>57362</v>
      </c>
      <c r="AO59" s="366">
        <v>15.8</v>
      </c>
      <c r="AP59" s="367">
        <v>70166</v>
      </c>
      <c r="AQ59" s="368">
        <v>1.4</v>
      </c>
      <c r="AR59" s="369">
        <v>14.4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2354660</v>
      </c>
      <c r="AN60" s="373">
        <v>24152</v>
      </c>
      <c r="AO60" s="374">
        <v>-4</v>
      </c>
      <c r="AP60" s="375">
        <v>36115</v>
      </c>
      <c r="AQ60" s="376">
        <v>-6.2</v>
      </c>
      <c r="AR60" s="377">
        <v>2.2000000000000002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5824661</v>
      </c>
      <c r="AN61" s="380">
        <v>59422</v>
      </c>
      <c r="AO61" s="381">
        <v>-8.6</v>
      </c>
      <c r="AP61" s="382">
        <v>73906</v>
      </c>
      <c r="AQ61" s="383">
        <v>3.3</v>
      </c>
      <c r="AR61" s="369">
        <v>-11.9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3562983</v>
      </c>
      <c r="AN62" s="373">
        <v>36327</v>
      </c>
      <c r="AO62" s="374">
        <v>-20.6</v>
      </c>
      <c r="AP62" s="375">
        <v>37464</v>
      </c>
      <c r="AQ62" s="376">
        <v>2.8</v>
      </c>
      <c r="AR62" s="377">
        <v>-23.4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RWGS7nafoSloimxc5IG0sVjCHW2PLDu0hgCFhKb5Qv3a/Ea+n9/kMjGhx5viqfXm2SKphC70XspkqqR/H1PNfw==" saltValue="xiec1Qq6W6R/3TnKeTiVC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566</v>
      </c>
    </row>
    <row r="120" spans="125:125" ht="13.5" hidden="1" customHeight="1"/>
    <row r="121" spans="125:125" ht="13.5" hidden="1" customHeight="1">
      <c r="DU121" s="291"/>
    </row>
  </sheetData>
  <sheetProtection algorithmName="SHA-512" hashValue="nIwACGPQA4BH8OWIRgo3Ev5TekmABbxm3TL8YDgRBFPnkMmomh7PAwnjFGV3QfyyU9hhG3qdFThcd4oNdbr4CQ==" saltValue="7jlHg1Ah14dxeTt3Vld6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567</v>
      </c>
    </row>
  </sheetData>
  <sheetProtection algorithmName="SHA-512" hashValue="VVrjMsUzDfYDLSQbHC+qD2sYkaejEiZp2EXDWuZgXvxv12B67jy1WQ503nlTv13ZiSlh426/iOo66JekEnK1sA==" saltValue="PwcU0IfJo35MJjG2YC3/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198" t="s">
        <v>3</v>
      </c>
      <c r="D47" s="1198"/>
      <c r="E47" s="1199"/>
      <c r="F47" s="11">
        <v>19.53</v>
      </c>
      <c r="G47" s="12">
        <v>19.04</v>
      </c>
      <c r="H47" s="12">
        <v>20.61</v>
      </c>
      <c r="I47" s="12">
        <v>20.9</v>
      </c>
      <c r="J47" s="13">
        <v>20.2</v>
      </c>
    </row>
    <row r="48" spans="2:10" ht="57.75" customHeight="1">
      <c r="B48" s="14"/>
      <c r="C48" s="1200" t="s">
        <v>4</v>
      </c>
      <c r="D48" s="1200"/>
      <c r="E48" s="1201"/>
      <c r="F48" s="15">
        <v>2.57</v>
      </c>
      <c r="G48" s="16">
        <v>2.44</v>
      </c>
      <c r="H48" s="16">
        <v>2.62</v>
      </c>
      <c r="I48" s="16">
        <v>2.79</v>
      </c>
      <c r="J48" s="17">
        <v>2.88</v>
      </c>
    </row>
    <row r="49" spans="2:10" ht="57.75" customHeight="1" thickBot="1">
      <c r="B49" s="18"/>
      <c r="C49" s="1202" t="s">
        <v>5</v>
      </c>
      <c r="D49" s="1202"/>
      <c r="E49" s="1203"/>
      <c r="F49" s="19" t="s">
        <v>573</v>
      </c>
      <c r="G49" s="20" t="s">
        <v>574</v>
      </c>
      <c r="H49" s="20">
        <v>1.45</v>
      </c>
      <c r="I49" s="20">
        <v>0.46</v>
      </c>
      <c r="J49" s="21">
        <v>0.04</v>
      </c>
    </row>
    <row r="50" spans="2:10" ht="13.5" customHeight="1"/>
  </sheetData>
  <sheetProtection algorithmName="SHA-512" hashValue="Oz8Vw1HokTGKR1Ffcnob9dGC4WAdcVZOv9LoB7dHMq93H/j/jBb2M16ZnJbvXFnQKW15klT5UCfOJlrR6Qs4KQ==" saltValue="vmGfgGnaM0gbT44Q0UCV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3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10" t="s">
        <v>575</v>
      </c>
      <c r="D34" s="1210"/>
      <c r="E34" s="1211"/>
      <c r="F34" s="32">
        <v>12.63</v>
      </c>
      <c r="G34" s="33">
        <v>12.51</v>
      </c>
      <c r="H34" s="33">
        <v>12.24</v>
      </c>
      <c r="I34" s="33">
        <v>11.48</v>
      </c>
      <c r="J34" s="34">
        <v>10.66</v>
      </c>
      <c r="K34" s="22"/>
      <c r="L34" s="22"/>
      <c r="M34" s="22"/>
      <c r="N34" s="22"/>
      <c r="O34" s="22"/>
      <c r="P34" s="22"/>
    </row>
    <row r="35" spans="1:16" ht="39" customHeight="1">
      <c r="A35" s="22"/>
      <c r="B35" s="35"/>
      <c r="C35" s="1204" t="s">
        <v>576</v>
      </c>
      <c r="D35" s="1205"/>
      <c r="E35" s="1206"/>
      <c r="F35" s="36" t="s">
        <v>526</v>
      </c>
      <c r="G35" s="37">
        <v>2.76</v>
      </c>
      <c r="H35" s="37">
        <v>2.4500000000000002</v>
      </c>
      <c r="I35" s="37">
        <v>3.29</v>
      </c>
      <c r="J35" s="38">
        <v>3.68</v>
      </c>
      <c r="K35" s="22"/>
      <c r="L35" s="22"/>
      <c r="M35" s="22"/>
      <c r="N35" s="22"/>
      <c r="O35" s="22"/>
      <c r="P35" s="22"/>
    </row>
    <row r="36" spans="1:16" ht="39" customHeight="1">
      <c r="A36" s="22"/>
      <c r="B36" s="35"/>
      <c r="C36" s="1204" t="s">
        <v>577</v>
      </c>
      <c r="D36" s="1205"/>
      <c r="E36" s="1206"/>
      <c r="F36" s="36">
        <v>2.56</v>
      </c>
      <c r="G36" s="37">
        <v>2.44</v>
      </c>
      <c r="H36" s="37">
        <v>2.62</v>
      </c>
      <c r="I36" s="37">
        <v>2.79</v>
      </c>
      <c r="J36" s="38">
        <v>2.88</v>
      </c>
      <c r="K36" s="22"/>
      <c r="L36" s="22"/>
      <c r="M36" s="22"/>
      <c r="N36" s="22"/>
      <c r="O36" s="22"/>
      <c r="P36" s="22"/>
    </row>
    <row r="37" spans="1:16" ht="39" customHeight="1">
      <c r="A37" s="22"/>
      <c r="B37" s="35"/>
      <c r="C37" s="1204" t="s">
        <v>578</v>
      </c>
      <c r="D37" s="1205"/>
      <c r="E37" s="1206"/>
      <c r="F37" s="36">
        <v>0.15</v>
      </c>
      <c r="G37" s="37">
        <v>0.54</v>
      </c>
      <c r="H37" s="37">
        <v>0.57999999999999996</v>
      </c>
      <c r="I37" s="37">
        <v>0.82</v>
      </c>
      <c r="J37" s="38">
        <v>0.54</v>
      </c>
      <c r="K37" s="22"/>
      <c r="L37" s="22"/>
      <c r="M37" s="22"/>
      <c r="N37" s="22"/>
      <c r="O37" s="22"/>
      <c r="P37" s="22"/>
    </row>
    <row r="38" spans="1:16" ht="39" customHeight="1">
      <c r="A38" s="22"/>
      <c r="B38" s="35"/>
      <c r="C38" s="1204" t="s">
        <v>579</v>
      </c>
      <c r="D38" s="1205"/>
      <c r="E38" s="1206"/>
      <c r="F38" s="36">
        <v>1.49</v>
      </c>
      <c r="G38" s="37">
        <v>1.83</v>
      </c>
      <c r="H38" s="37">
        <v>1.1399999999999999</v>
      </c>
      <c r="I38" s="37">
        <v>0.36</v>
      </c>
      <c r="J38" s="38">
        <v>0.25</v>
      </c>
      <c r="K38" s="22"/>
      <c r="L38" s="22"/>
      <c r="M38" s="22"/>
      <c r="N38" s="22"/>
      <c r="O38" s="22"/>
      <c r="P38" s="22"/>
    </row>
    <row r="39" spans="1:16" ht="39" customHeight="1">
      <c r="A39" s="22"/>
      <c r="B39" s="35"/>
      <c r="C39" s="1204" t="s">
        <v>580</v>
      </c>
      <c r="D39" s="1205"/>
      <c r="E39" s="1206"/>
      <c r="F39" s="36">
        <v>0.06</v>
      </c>
      <c r="G39" s="37">
        <v>7.0000000000000007E-2</v>
      </c>
      <c r="H39" s="37">
        <v>0.08</v>
      </c>
      <c r="I39" s="37">
        <v>0.09</v>
      </c>
      <c r="J39" s="38">
        <v>0.1</v>
      </c>
      <c r="K39" s="22"/>
      <c r="L39" s="22"/>
      <c r="M39" s="22"/>
      <c r="N39" s="22"/>
      <c r="O39" s="22"/>
      <c r="P39" s="22"/>
    </row>
    <row r="40" spans="1:16" ht="39" customHeight="1">
      <c r="A40" s="22"/>
      <c r="B40" s="35"/>
      <c r="C40" s="1204" t="s">
        <v>581</v>
      </c>
      <c r="D40" s="1205"/>
      <c r="E40" s="1206"/>
      <c r="F40" s="36" t="s">
        <v>526</v>
      </c>
      <c r="G40" s="37" t="s">
        <v>526</v>
      </c>
      <c r="H40" s="37" t="s">
        <v>526</v>
      </c>
      <c r="I40" s="37" t="s">
        <v>526</v>
      </c>
      <c r="J40" s="38">
        <v>0</v>
      </c>
      <c r="K40" s="22"/>
      <c r="L40" s="22"/>
      <c r="M40" s="22"/>
      <c r="N40" s="22"/>
      <c r="O40" s="22"/>
      <c r="P40" s="22"/>
    </row>
    <row r="41" spans="1:16" ht="39" customHeight="1">
      <c r="A41" s="22"/>
      <c r="B41" s="35"/>
      <c r="C41" s="1204" t="s">
        <v>582</v>
      </c>
      <c r="D41" s="1205"/>
      <c r="E41" s="1206"/>
      <c r="F41" s="36">
        <v>0</v>
      </c>
      <c r="G41" s="37">
        <v>0</v>
      </c>
      <c r="H41" s="37">
        <v>0</v>
      </c>
      <c r="I41" s="37">
        <v>0</v>
      </c>
      <c r="J41" s="38">
        <v>0</v>
      </c>
      <c r="K41" s="22"/>
      <c r="L41" s="22"/>
      <c r="M41" s="22"/>
      <c r="N41" s="22"/>
      <c r="O41" s="22"/>
      <c r="P41" s="22"/>
    </row>
    <row r="42" spans="1:16" ht="39" customHeight="1">
      <c r="A42" s="22"/>
      <c r="B42" s="39"/>
      <c r="C42" s="1204" t="s">
        <v>583</v>
      </c>
      <c r="D42" s="1205"/>
      <c r="E42" s="1206"/>
      <c r="F42" s="36" t="s">
        <v>526</v>
      </c>
      <c r="G42" s="37" t="s">
        <v>526</v>
      </c>
      <c r="H42" s="37" t="s">
        <v>526</v>
      </c>
      <c r="I42" s="37" t="s">
        <v>526</v>
      </c>
      <c r="J42" s="38" t="s">
        <v>526</v>
      </c>
      <c r="K42" s="22"/>
      <c r="L42" s="22"/>
      <c r="M42" s="22"/>
      <c r="N42" s="22"/>
      <c r="O42" s="22"/>
      <c r="P42" s="22"/>
    </row>
    <row r="43" spans="1:16" ht="39" customHeight="1" thickBot="1">
      <c r="A43" s="22"/>
      <c r="B43" s="40"/>
      <c r="C43" s="1207" t="s">
        <v>584</v>
      </c>
      <c r="D43" s="1208"/>
      <c r="E43" s="1209"/>
      <c r="F43" s="41">
        <v>1.23</v>
      </c>
      <c r="G43" s="42">
        <v>0</v>
      </c>
      <c r="H43" s="42">
        <v>0</v>
      </c>
      <c r="I43" s="42">
        <v>0</v>
      </c>
      <c r="J43" s="43" t="s">
        <v>526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M6L4b5EhMs3cqo1/fVna+8kWxvQFRHaly06X9L0feXIAlOfeZWbdC5gGoEerFAiJE+WL3+uKrpimcUXdBM7/A==" saltValue="BnB3X+y7ZoseOjBvaRaL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5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30" t="s">
        <v>11</v>
      </c>
      <c r="C45" s="1231"/>
      <c r="D45" s="58"/>
      <c r="E45" s="1236" t="s">
        <v>12</v>
      </c>
      <c r="F45" s="1236"/>
      <c r="G45" s="1236"/>
      <c r="H45" s="1236"/>
      <c r="I45" s="1236"/>
      <c r="J45" s="1237"/>
      <c r="K45" s="59">
        <v>4436</v>
      </c>
      <c r="L45" s="60">
        <v>4784</v>
      </c>
      <c r="M45" s="60">
        <v>4503</v>
      </c>
      <c r="N45" s="60">
        <v>4560</v>
      </c>
      <c r="O45" s="61">
        <v>5276</v>
      </c>
      <c r="P45" s="48"/>
      <c r="Q45" s="48"/>
      <c r="R45" s="48"/>
      <c r="S45" s="48"/>
      <c r="T45" s="48"/>
      <c r="U45" s="48"/>
    </row>
    <row r="46" spans="1:21" ht="30.75" customHeight="1">
      <c r="A46" s="48"/>
      <c r="B46" s="1232"/>
      <c r="C46" s="1233"/>
      <c r="D46" s="62"/>
      <c r="E46" s="1214" t="s">
        <v>13</v>
      </c>
      <c r="F46" s="1214"/>
      <c r="G46" s="1214"/>
      <c r="H46" s="1214"/>
      <c r="I46" s="1214"/>
      <c r="J46" s="1215"/>
      <c r="K46" s="63" t="s">
        <v>526</v>
      </c>
      <c r="L46" s="64" t="s">
        <v>526</v>
      </c>
      <c r="M46" s="64" t="s">
        <v>526</v>
      </c>
      <c r="N46" s="64" t="s">
        <v>526</v>
      </c>
      <c r="O46" s="65" t="s">
        <v>526</v>
      </c>
      <c r="P46" s="48"/>
      <c r="Q46" s="48"/>
      <c r="R46" s="48"/>
      <c r="S46" s="48"/>
      <c r="T46" s="48"/>
      <c r="U46" s="48"/>
    </row>
    <row r="47" spans="1:21" ht="30.75" customHeight="1">
      <c r="A47" s="48"/>
      <c r="B47" s="1232"/>
      <c r="C47" s="1233"/>
      <c r="D47" s="62"/>
      <c r="E47" s="1214" t="s">
        <v>14</v>
      </c>
      <c r="F47" s="1214"/>
      <c r="G47" s="1214"/>
      <c r="H47" s="1214"/>
      <c r="I47" s="1214"/>
      <c r="J47" s="1215"/>
      <c r="K47" s="63" t="s">
        <v>526</v>
      </c>
      <c r="L47" s="64" t="s">
        <v>526</v>
      </c>
      <c r="M47" s="64" t="s">
        <v>526</v>
      </c>
      <c r="N47" s="64" t="s">
        <v>526</v>
      </c>
      <c r="O47" s="65" t="s">
        <v>526</v>
      </c>
      <c r="P47" s="48"/>
      <c r="Q47" s="48"/>
      <c r="R47" s="48"/>
      <c r="S47" s="48"/>
      <c r="T47" s="48"/>
      <c r="U47" s="48"/>
    </row>
    <row r="48" spans="1:21" ht="30.75" customHeight="1">
      <c r="A48" s="48"/>
      <c r="B48" s="1232"/>
      <c r="C48" s="1233"/>
      <c r="D48" s="62"/>
      <c r="E48" s="1214" t="s">
        <v>15</v>
      </c>
      <c r="F48" s="1214"/>
      <c r="G48" s="1214"/>
      <c r="H48" s="1214"/>
      <c r="I48" s="1214"/>
      <c r="J48" s="1215"/>
      <c r="K48" s="63">
        <v>2331</v>
      </c>
      <c r="L48" s="64">
        <v>2110</v>
      </c>
      <c r="M48" s="64">
        <v>2154</v>
      </c>
      <c r="N48" s="64">
        <v>2141</v>
      </c>
      <c r="O48" s="65">
        <v>2015</v>
      </c>
      <c r="P48" s="48"/>
      <c r="Q48" s="48"/>
      <c r="R48" s="48"/>
      <c r="S48" s="48"/>
      <c r="T48" s="48"/>
      <c r="U48" s="48"/>
    </row>
    <row r="49" spans="1:21" ht="30.75" customHeight="1">
      <c r="A49" s="48"/>
      <c r="B49" s="1232"/>
      <c r="C49" s="1233"/>
      <c r="D49" s="62"/>
      <c r="E49" s="1214" t="s">
        <v>16</v>
      </c>
      <c r="F49" s="1214"/>
      <c r="G49" s="1214"/>
      <c r="H49" s="1214"/>
      <c r="I49" s="1214"/>
      <c r="J49" s="1215"/>
      <c r="K49" s="63">
        <v>164</v>
      </c>
      <c r="L49" s="64">
        <v>125</v>
      </c>
      <c r="M49" s="64">
        <v>125</v>
      </c>
      <c r="N49" s="64">
        <v>91</v>
      </c>
      <c r="O49" s="65">
        <v>95</v>
      </c>
      <c r="P49" s="48"/>
      <c r="Q49" s="48"/>
      <c r="R49" s="48"/>
      <c r="S49" s="48"/>
      <c r="T49" s="48"/>
      <c r="U49" s="48"/>
    </row>
    <row r="50" spans="1:21" ht="30.75" customHeight="1">
      <c r="A50" s="48"/>
      <c r="B50" s="1232"/>
      <c r="C50" s="1233"/>
      <c r="D50" s="62"/>
      <c r="E50" s="1214" t="s">
        <v>17</v>
      </c>
      <c r="F50" s="1214"/>
      <c r="G50" s="1214"/>
      <c r="H50" s="1214"/>
      <c r="I50" s="1214"/>
      <c r="J50" s="1215"/>
      <c r="K50" s="63">
        <v>195</v>
      </c>
      <c r="L50" s="64">
        <v>184</v>
      </c>
      <c r="M50" s="64">
        <v>131</v>
      </c>
      <c r="N50" s="64">
        <v>101</v>
      </c>
      <c r="O50" s="65">
        <v>97</v>
      </c>
      <c r="P50" s="48"/>
      <c r="Q50" s="48"/>
      <c r="R50" s="48"/>
      <c r="S50" s="48"/>
      <c r="T50" s="48"/>
      <c r="U50" s="48"/>
    </row>
    <row r="51" spans="1:21" ht="30.75" customHeight="1">
      <c r="A51" s="48"/>
      <c r="B51" s="1234"/>
      <c r="C51" s="1235"/>
      <c r="D51" s="66"/>
      <c r="E51" s="1214" t="s">
        <v>18</v>
      </c>
      <c r="F51" s="1214"/>
      <c r="G51" s="1214"/>
      <c r="H51" s="1214"/>
      <c r="I51" s="1214"/>
      <c r="J51" s="1215"/>
      <c r="K51" s="63">
        <v>1</v>
      </c>
      <c r="L51" s="64">
        <v>0</v>
      </c>
      <c r="M51" s="64" t="s">
        <v>526</v>
      </c>
      <c r="N51" s="64" t="s">
        <v>526</v>
      </c>
      <c r="O51" s="65" t="s">
        <v>526</v>
      </c>
      <c r="P51" s="48"/>
      <c r="Q51" s="48"/>
      <c r="R51" s="48"/>
      <c r="S51" s="48"/>
      <c r="T51" s="48"/>
      <c r="U51" s="48"/>
    </row>
    <row r="52" spans="1:21" ht="30.75" customHeight="1">
      <c r="A52" s="48"/>
      <c r="B52" s="1212" t="s">
        <v>19</v>
      </c>
      <c r="C52" s="1213"/>
      <c r="D52" s="66"/>
      <c r="E52" s="1214" t="s">
        <v>20</v>
      </c>
      <c r="F52" s="1214"/>
      <c r="G52" s="1214"/>
      <c r="H52" s="1214"/>
      <c r="I52" s="1214"/>
      <c r="J52" s="1215"/>
      <c r="K52" s="63">
        <v>4970</v>
      </c>
      <c r="L52" s="64">
        <v>5255</v>
      </c>
      <c r="M52" s="64">
        <v>5105</v>
      </c>
      <c r="N52" s="64">
        <v>4822</v>
      </c>
      <c r="O52" s="65">
        <v>5425</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2157</v>
      </c>
      <c r="L53" s="69">
        <v>1948</v>
      </c>
      <c r="M53" s="69">
        <v>1808</v>
      </c>
      <c r="N53" s="69">
        <v>2071</v>
      </c>
      <c r="O53" s="70">
        <v>2058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c r="B57" s="1220" t="s">
        <v>25</v>
      </c>
      <c r="C57" s="1221"/>
      <c r="D57" s="1224" t="s">
        <v>26</v>
      </c>
      <c r="E57" s="1225"/>
      <c r="F57" s="1225"/>
      <c r="G57" s="1225"/>
      <c r="H57" s="1225"/>
      <c r="I57" s="1225"/>
      <c r="J57" s="1226"/>
      <c r="K57" s="83"/>
      <c r="L57" s="84"/>
      <c r="M57" s="84"/>
      <c r="N57" s="84"/>
      <c r="O57" s="85"/>
    </row>
    <row r="58" spans="1:21" ht="31.5" customHeight="1" thickBot="1">
      <c r="B58" s="1222"/>
      <c r="C58" s="1223"/>
      <c r="D58" s="1227" t="s">
        <v>27</v>
      </c>
      <c r="E58" s="1228"/>
      <c r="F58" s="1228"/>
      <c r="G58" s="1228"/>
      <c r="H58" s="1228"/>
      <c r="I58" s="1228"/>
      <c r="J58" s="122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hXLlI0YXvLg7N1qOhASdgHcx4qHfLswbUvDyx2OT880h5p97fK1yM/MmDsNu6DMVwVH62a/tHKuW2FAvpu4Xg==" saltValue="9s9JnvK7eF/Xl4Wg6D+tp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L5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568</v>
      </c>
      <c r="J40" s="100" t="s">
        <v>569</v>
      </c>
      <c r="K40" s="100" t="s">
        <v>570</v>
      </c>
      <c r="L40" s="100" t="s">
        <v>571</v>
      </c>
      <c r="M40" s="101" t="s">
        <v>572</v>
      </c>
    </row>
    <row r="41" spans="2:13" ht="27.75" customHeight="1">
      <c r="B41" s="1250" t="s">
        <v>30</v>
      </c>
      <c r="C41" s="1251"/>
      <c r="D41" s="102"/>
      <c r="E41" s="1252" t="s">
        <v>31</v>
      </c>
      <c r="F41" s="1252"/>
      <c r="G41" s="1252"/>
      <c r="H41" s="1253"/>
      <c r="I41" s="103">
        <v>42081</v>
      </c>
      <c r="J41" s="104">
        <v>41757</v>
      </c>
      <c r="K41" s="104">
        <v>41383</v>
      </c>
      <c r="L41" s="104">
        <v>40741</v>
      </c>
      <c r="M41" s="105">
        <v>40343</v>
      </c>
    </row>
    <row r="42" spans="2:13" ht="27.75" customHeight="1">
      <c r="B42" s="1240"/>
      <c r="C42" s="1241"/>
      <c r="D42" s="106"/>
      <c r="E42" s="1244" t="s">
        <v>32</v>
      </c>
      <c r="F42" s="1244"/>
      <c r="G42" s="1244"/>
      <c r="H42" s="1245"/>
      <c r="I42" s="107">
        <v>757</v>
      </c>
      <c r="J42" s="108">
        <v>551</v>
      </c>
      <c r="K42" s="108">
        <v>554</v>
      </c>
      <c r="L42" s="108">
        <v>419</v>
      </c>
      <c r="M42" s="109">
        <v>261</v>
      </c>
    </row>
    <row r="43" spans="2:13" ht="27.75" customHeight="1">
      <c r="B43" s="1240"/>
      <c r="C43" s="1241"/>
      <c r="D43" s="106"/>
      <c r="E43" s="1244" t="s">
        <v>33</v>
      </c>
      <c r="F43" s="1244"/>
      <c r="G43" s="1244"/>
      <c r="H43" s="1245"/>
      <c r="I43" s="107">
        <v>27127</v>
      </c>
      <c r="J43" s="108">
        <v>25454</v>
      </c>
      <c r="K43" s="108">
        <v>24241</v>
      </c>
      <c r="L43" s="108">
        <v>22912</v>
      </c>
      <c r="M43" s="109">
        <v>21114</v>
      </c>
    </row>
    <row r="44" spans="2:13" ht="27.75" customHeight="1">
      <c r="B44" s="1240"/>
      <c r="C44" s="1241"/>
      <c r="D44" s="106"/>
      <c r="E44" s="1244" t="s">
        <v>34</v>
      </c>
      <c r="F44" s="1244"/>
      <c r="G44" s="1244"/>
      <c r="H44" s="1245"/>
      <c r="I44" s="107">
        <v>513</v>
      </c>
      <c r="J44" s="108">
        <v>411</v>
      </c>
      <c r="K44" s="108">
        <v>311</v>
      </c>
      <c r="L44" s="108">
        <v>270</v>
      </c>
      <c r="M44" s="109">
        <v>206</v>
      </c>
    </row>
    <row r="45" spans="2:13" ht="27.75" customHeight="1">
      <c r="B45" s="1240"/>
      <c r="C45" s="1241"/>
      <c r="D45" s="106"/>
      <c r="E45" s="1244" t="s">
        <v>35</v>
      </c>
      <c r="F45" s="1244"/>
      <c r="G45" s="1244"/>
      <c r="H45" s="1245"/>
      <c r="I45" s="107">
        <v>6763</v>
      </c>
      <c r="J45" s="108">
        <v>6724</v>
      </c>
      <c r="K45" s="108">
        <v>6513</v>
      </c>
      <c r="L45" s="108">
        <v>6490</v>
      </c>
      <c r="M45" s="109">
        <v>6470</v>
      </c>
    </row>
    <row r="46" spans="2:13" ht="27.75" customHeight="1">
      <c r="B46" s="1240"/>
      <c r="C46" s="1241"/>
      <c r="D46" s="110"/>
      <c r="E46" s="1244" t="s">
        <v>36</v>
      </c>
      <c r="F46" s="1244"/>
      <c r="G46" s="1244"/>
      <c r="H46" s="1245"/>
      <c r="I46" s="107" t="s">
        <v>526</v>
      </c>
      <c r="J46" s="108" t="s">
        <v>526</v>
      </c>
      <c r="K46" s="108" t="s">
        <v>526</v>
      </c>
      <c r="L46" s="108" t="s">
        <v>526</v>
      </c>
      <c r="M46" s="109" t="s">
        <v>526</v>
      </c>
    </row>
    <row r="47" spans="2:13" ht="27.75" customHeight="1">
      <c r="B47" s="1240"/>
      <c r="C47" s="1241"/>
      <c r="D47" s="111"/>
      <c r="E47" s="1254" t="s">
        <v>37</v>
      </c>
      <c r="F47" s="1255"/>
      <c r="G47" s="1255"/>
      <c r="H47" s="1256"/>
      <c r="I47" s="107" t="s">
        <v>526</v>
      </c>
      <c r="J47" s="108" t="s">
        <v>526</v>
      </c>
      <c r="K47" s="108" t="s">
        <v>526</v>
      </c>
      <c r="L47" s="108" t="s">
        <v>526</v>
      </c>
      <c r="M47" s="109" t="s">
        <v>526</v>
      </c>
    </row>
    <row r="48" spans="2:13" ht="27.75" customHeight="1">
      <c r="B48" s="1240"/>
      <c r="C48" s="1241"/>
      <c r="D48" s="106"/>
      <c r="E48" s="1244" t="s">
        <v>38</v>
      </c>
      <c r="F48" s="1244"/>
      <c r="G48" s="1244"/>
      <c r="H48" s="1245"/>
      <c r="I48" s="107" t="s">
        <v>526</v>
      </c>
      <c r="J48" s="108" t="s">
        <v>526</v>
      </c>
      <c r="K48" s="108" t="s">
        <v>526</v>
      </c>
      <c r="L48" s="108" t="s">
        <v>526</v>
      </c>
      <c r="M48" s="109" t="s">
        <v>526</v>
      </c>
    </row>
    <row r="49" spans="2:13" ht="27.75" customHeight="1">
      <c r="B49" s="1242"/>
      <c r="C49" s="1243"/>
      <c r="D49" s="106"/>
      <c r="E49" s="1244" t="s">
        <v>39</v>
      </c>
      <c r="F49" s="1244"/>
      <c r="G49" s="1244"/>
      <c r="H49" s="1245"/>
      <c r="I49" s="107" t="s">
        <v>526</v>
      </c>
      <c r="J49" s="108" t="s">
        <v>526</v>
      </c>
      <c r="K49" s="108" t="s">
        <v>526</v>
      </c>
      <c r="L49" s="108" t="s">
        <v>526</v>
      </c>
      <c r="M49" s="109" t="s">
        <v>526</v>
      </c>
    </row>
    <row r="50" spans="2:13" ht="27.75" customHeight="1">
      <c r="B50" s="1238" t="s">
        <v>40</v>
      </c>
      <c r="C50" s="1239"/>
      <c r="D50" s="112"/>
      <c r="E50" s="1244" t="s">
        <v>41</v>
      </c>
      <c r="F50" s="1244"/>
      <c r="G50" s="1244"/>
      <c r="H50" s="1245"/>
      <c r="I50" s="107">
        <v>13964</v>
      </c>
      <c r="J50" s="108">
        <v>13166</v>
      </c>
      <c r="K50" s="108">
        <v>13658</v>
      </c>
      <c r="L50" s="108">
        <v>14073</v>
      </c>
      <c r="M50" s="109">
        <v>14136</v>
      </c>
    </row>
    <row r="51" spans="2:13" ht="27.75" customHeight="1">
      <c r="B51" s="1240"/>
      <c r="C51" s="1241"/>
      <c r="D51" s="106"/>
      <c r="E51" s="1244" t="s">
        <v>42</v>
      </c>
      <c r="F51" s="1244"/>
      <c r="G51" s="1244"/>
      <c r="H51" s="1245"/>
      <c r="I51" s="107">
        <v>187</v>
      </c>
      <c r="J51" s="108">
        <v>157</v>
      </c>
      <c r="K51" s="108">
        <v>166</v>
      </c>
      <c r="L51" s="108">
        <v>167</v>
      </c>
      <c r="M51" s="109">
        <v>154</v>
      </c>
    </row>
    <row r="52" spans="2:13" ht="27.75" customHeight="1">
      <c r="B52" s="1242"/>
      <c r="C52" s="1243"/>
      <c r="D52" s="106"/>
      <c r="E52" s="1244" t="s">
        <v>43</v>
      </c>
      <c r="F52" s="1244"/>
      <c r="G52" s="1244"/>
      <c r="H52" s="1245"/>
      <c r="I52" s="107">
        <v>58263</v>
      </c>
      <c r="J52" s="108">
        <v>56945</v>
      </c>
      <c r="K52" s="108">
        <v>55436</v>
      </c>
      <c r="L52" s="108">
        <v>53906</v>
      </c>
      <c r="M52" s="109">
        <v>51913</v>
      </c>
    </row>
    <row r="53" spans="2:13" ht="27.75" customHeight="1" thickBot="1">
      <c r="B53" s="1246" t="s">
        <v>44</v>
      </c>
      <c r="C53" s="1247"/>
      <c r="D53" s="113"/>
      <c r="E53" s="1248" t="s">
        <v>45</v>
      </c>
      <c r="F53" s="1248"/>
      <c r="G53" s="1248"/>
      <c r="H53" s="1249"/>
      <c r="I53" s="114">
        <v>4827</v>
      </c>
      <c r="J53" s="115">
        <v>4629</v>
      </c>
      <c r="K53" s="115">
        <v>3742</v>
      </c>
      <c r="L53" s="115">
        <v>2685</v>
      </c>
      <c r="M53" s="116">
        <v>2189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9c6BJgm9PgoQmvS0iFN9N515dCRwGAcNwzB/e+T+G3glQ3lQeOQAM92hqgbmLb/cictK3WsqzdthzPX1WFt/A==" saltValue="+ETWM8TuAcmVFezMeJPL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58" sqref="C58:E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570</v>
      </c>
      <c r="G54" s="125" t="s">
        <v>571</v>
      </c>
      <c r="H54" s="126" t="s">
        <v>572</v>
      </c>
    </row>
    <row r="55" spans="2:8" ht="52.5" customHeight="1">
      <c r="B55" s="127"/>
      <c r="C55" s="1265" t="s">
        <v>48</v>
      </c>
      <c r="D55" s="1265"/>
      <c r="E55" s="1266"/>
      <c r="F55" s="128">
        <v>5284</v>
      </c>
      <c r="G55" s="128">
        <v>5357</v>
      </c>
      <c r="H55" s="129">
        <v>5325</v>
      </c>
    </row>
    <row r="56" spans="2:8" ht="52.5" customHeight="1">
      <c r="B56" s="130"/>
      <c r="C56" s="1267" t="s">
        <v>49</v>
      </c>
      <c r="D56" s="1267"/>
      <c r="E56" s="1268"/>
      <c r="F56" s="131">
        <v>1509</v>
      </c>
      <c r="G56" s="131">
        <v>1513</v>
      </c>
      <c r="H56" s="132">
        <v>1517</v>
      </c>
    </row>
    <row r="57" spans="2:8" ht="53.25" customHeight="1">
      <c r="B57" s="130"/>
      <c r="C57" s="1269" t="s">
        <v>50</v>
      </c>
      <c r="D57" s="1269"/>
      <c r="E57" s="1270"/>
      <c r="F57" s="133">
        <v>7914</v>
      </c>
      <c r="G57" s="133">
        <v>8557</v>
      </c>
      <c r="H57" s="134">
        <v>8701</v>
      </c>
    </row>
    <row r="58" spans="2:8" ht="45.75" customHeight="1">
      <c r="B58" s="135"/>
      <c r="C58" s="1257" t="s">
        <v>591</v>
      </c>
      <c r="D58" s="1258"/>
      <c r="E58" s="1259"/>
      <c r="F58" s="136">
        <v>2562</v>
      </c>
      <c r="G58" s="136">
        <v>2854</v>
      </c>
      <c r="H58" s="137">
        <v>2753</v>
      </c>
    </row>
    <row r="59" spans="2:8" ht="45.75" customHeight="1">
      <c r="B59" s="135"/>
      <c r="C59" s="1257" t="s">
        <v>592</v>
      </c>
      <c r="D59" s="1258"/>
      <c r="E59" s="1259"/>
      <c r="F59" s="136">
        <v>2296</v>
      </c>
      <c r="G59" s="136">
        <v>2393</v>
      </c>
      <c r="H59" s="137">
        <v>2539</v>
      </c>
    </row>
    <row r="60" spans="2:8" ht="45.75" customHeight="1">
      <c r="B60" s="135"/>
      <c r="C60" s="1257" t="s">
        <v>593</v>
      </c>
      <c r="D60" s="1258"/>
      <c r="E60" s="1259"/>
      <c r="F60" s="136">
        <v>1751</v>
      </c>
      <c r="G60" s="136">
        <v>1892</v>
      </c>
      <c r="H60" s="137">
        <v>2025</v>
      </c>
    </row>
    <row r="61" spans="2:8" ht="45.75" customHeight="1">
      <c r="B61" s="135"/>
      <c r="C61" s="1257" t="s">
        <v>594</v>
      </c>
      <c r="D61" s="1258"/>
      <c r="E61" s="1259"/>
      <c r="F61" s="136">
        <v>200</v>
      </c>
      <c r="G61" s="136">
        <v>301</v>
      </c>
      <c r="H61" s="137">
        <v>302</v>
      </c>
    </row>
    <row r="62" spans="2:8" ht="45.75" customHeight="1" thickBot="1">
      <c r="B62" s="138"/>
      <c r="C62" s="1260" t="s">
        <v>595</v>
      </c>
      <c r="D62" s="1261"/>
      <c r="E62" s="1262"/>
      <c r="F62" s="139">
        <v>297</v>
      </c>
      <c r="G62" s="139">
        <v>298</v>
      </c>
      <c r="H62" s="140">
        <v>298</v>
      </c>
    </row>
    <row r="63" spans="2:8" ht="52.5" customHeight="1" thickBot="1">
      <c r="B63" s="141"/>
      <c r="C63" s="1263" t="s">
        <v>51</v>
      </c>
      <c r="D63" s="1263"/>
      <c r="E63" s="1264"/>
      <c r="F63" s="142">
        <v>14707</v>
      </c>
      <c r="G63" s="142">
        <v>15427</v>
      </c>
      <c r="H63" s="143">
        <v>15543</v>
      </c>
    </row>
    <row r="64" spans="2:8" ht="15" customHeight="1"/>
  </sheetData>
  <sheetProtection algorithmName="SHA-512" hashValue="kuJUVVVQ65UK2ZNy0nmFDGDKC8le4UbMCJ0Zjgf/o2vNecNDyHuUWn5lb6GghSX80YuwcATVwW1L8bmCCx/opA==" saltValue="CbRhRQktQWIVnATiuDm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565</v>
      </c>
      <c r="G2" s="157"/>
      <c r="H2" s="158"/>
    </row>
    <row r="3" spans="1:8">
      <c r="A3" s="154" t="s">
        <v>558</v>
      </c>
      <c r="B3" s="159"/>
      <c r="C3" s="160"/>
      <c r="D3" s="161">
        <v>70418</v>
      </c>
      <c r="E3" s="162"/>
      <c r="F3" s="163">
        <v>92247</v>
      </c>
      <c r="G3" s="164"/>
      <c r="H3" s="165"/>
    </row>
    <row r="4" spans="1:8">
      <c r="A4" s="166"/>
      <c r="B4" s="167"/>
      <c r="C4" s="168"/>
      <c r="D4" s="169">
        <v>49273</v>
      </c>
      <c r="E4" s="170"/>
      <c r="F4" s="171">
        <v>37204</v>
      </c>
      <c r="G4" s="172"/>
      <c r="H4" s="173"/>
    </row>
    <row r="5" spans="1:8">
      <c r="A5" s="154" t="s">
        <v>560</v>
      </c>
      <c r="B5" s="159"/>
      <c r="C5" s="160"/>
      <c r="D5" s="161">
        <v>63217</v>
      </c>
      <c r="E5" s="162"/>
      <c r="F5" s="163">
        <v>67319</v>
      </c>
      <c r="G5" s="164"/>
      <c r="H5" s="165"/>
    </row>
    <row r="6" spans="1:8">
      <c r="A6" s="166"/>
      <c r="B6" s="167"/>
      <c r="C6" s="168"/>
      <c r="D6" s="169">
        <v>45510</v>
      </c>
      <c r="E6" s="170"/>
      <c r="F6" s="171">
        <v>38101</v>
      </c>
      <c r="G6" s="172"/>
      <c r="H6" s="173"/>
    </row>
    <row r="7" spans="1:8">
      <c r="A7" s="154" t="s">
        <v>561</v>
      </c>
      <c r="B7" s="159"/>
      <c r="C7" s="160"/>
      <c r="D7" s="161">
        <v>56562</v>
      </c>
      <c r="E7" s="162"/>
      <c r="F7" s="163">
        <v>70615</v>
      </c>
      <c r="G7" s="164"/>
      <c r="H7" s="165"/>
    </row>
    <row r="8" spans="1:8">
      <c r="A8" s="166"/>
      <c r="B8" s="167"/>
      <c r="C8" s="168"/>
      <c r="D8" s="169">
        <v>37539</v>
      </c>
      <c r="E8" s="170"/>
      <c r="F8" s="171">
        <v>37382</v>
      </c>
      <c r="G8" s="172"/>
      <c r="H8" s="173"/>
    </row>
    <row r="9" spans="1:8">
      <c r="A9" s="154" t="s">
        <v>562</v>
      </c>
      <c r="B9" s="159"/>
      <c r="C9" s="160"/>
      <c r="D9" s="161">
        <v>49549</v>
      </c>
      <c r="E9" s="162"/>
      <c r="F9" s="163">
        <v>69185</v>
      </c>
      <c r="G9" s="164"/>
      <c r="H9" s="165"/>
    </row>
    <row r="10" spans="1:8">
      <c r="A10" s="166"/>
      <c r="B10" s="167"/>
      <c r="C10" s="168"/>
      <c r="D10" s="169">
        <v>25161</v>
      </c>
      <c r="E10" s="170"/>
      <c r="F10" s="171">
        <v>38519</v>
      </c>
      <c r="G10" s="172"/>
      <c r="H10" s="173"/>
    </row>
    <row r="11" spans="1:8">
      <c r="A11" s="154" t="s">
        <v>563</v>
      </c>
      <c r="B11" s="159"/>
      <c r="C11" s="160"/>
      <c r="D11" s="161">
        <v>57362</v>
      </c>
      <c r="E11" s="162"/>
      <c r="F11" s="163">
        <v>70166</v>
      </c>
      <c r="G11" s="164"/>
      <c r="H11" s="165"/>
    </row>
    <row r="12" spans="1:8">
      <c r="A12" s="166"/>
      <c r="B12" s="167"/>
      <c r="C12" s="174"/>
      <c r="D12" s="169">
        <v>24152</v>
      </c>
      <c r="E12" s="170"/>
      <c r="F12" s="171">
        <v>36115</v>
      </c>
      <c r="G12" s="172"/>
      <c r="H12" s="173"/>
    </row>
    <row r="13" spans="1:8">
      <c r="A13" s="154"/>
      <c r="B13" s="159"/>
      <c r="C13" s="175"/>
      <c r="D13" s="176">
        <v>59422</v>
      </c>
      <c r="E13" s="177"/>
      <c r="F13" s="178">
        <v>73906</v>
      </c>
      <c r="G13" s="179"/>
      <c r="H13" s="165"/>
    </row>
    <row r="14" spans="1:8">
      <c r="A14" s="166"/>
      <c r="B14" s="167"/>
      <c r="C14" s="168"/>
      <c r="D14" s="169">
        <v>36327</v>
      </c>
      <c r="E14" s="170"/>
      <c r="F14" s="171">
        <v>37464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2.57</v>
      </c>
      <c r="C19" s="180">
        <f>ROUND(VALUE(SUBSTITUTE(実質収支比率等に係る経年分析!G$48,"▲","-")),2)</f>
        <v>2.44</v>
      </c>
      <c r="D19" s="180">
        <f>ROUND(VALUE(SUBSTITUTE(実質収支比率等に係る経年分析!H$48,"▲","-")),2)</f>
        <v>2.62</v>
      </c>
      <c r="E19" s="180">
        <f>ROUND(VALUE(SUBSTITUTE(実質収支比率等に係る経年分析!I$48,"▲","-")),2)</f>
        <v>2.79</v>
      </c>
      <c r="F19" s="180">
        <f>ROUND(VALUE(SUBSTITUTE(実質収支比率等に係る経年分析!J$48,"▲","-")),2)</f>
        <v>2.88</v>
      </c>
    </row>
    <row r="20" spans="1:11">
      <c r="A20" s="180" t="s">
        <v>55</v>
      </c>
      <c r="B20" s="180">
        <f>ROUND(VALUE(SUBSTITUTE(実質収支比率等に係る経年分析!F$47,"▲","-")),2)</f>
        <v>19.53</v>
      </c>
      <c r="C20" s="180">
        <f>ROUND(VALUE(SUBSTITUTE(実質収支比率等に係る経年分析!G$47,"▲","-")),2)</f>
        <v>19.04</v>
      </c>
      <c r="D20" s="180">
        <f>ROUND(VALUE(SUBSTITUTE(実質収支比率等に係る経年分析!H$47,"▲","-")),2)</f>
        <v>20.61</v>
      </c>
      <c r="E20" s="180">
        <f>ROUND(VALUE(SUBSTITUTE(実質収支比率等に係る経年分析!I$47,"▲","-")),2)</f>
        <v>20.9</v>
      </c>
      <c r="F20" s="180">
        <f>ROUND(VALUE(SUBSTITUTE(実質収支比率等に係る経年分析!J$47,"▲","-")),2)</f>
        <v>20.2</v>
      </c>
    </row>
    <row r="21" spans="1:11">
      <c r="A21" s="180" t="s">
        <v>56</v>
      </c>
      <c r="B21" s="180">
        <f>IF(ISNUMBER(VALUE(SUBSTITUTE(実質収支比率等に係る経年分析!F$49,"▲","-"))),ROUND(VALUE(SUBSTITUTE(実質収支比率等に係る経年分析!F$49,"▲","-")),2),NA())</f>
        <v>-0.27</v>
      </c>
      <c r="C21" s="180">
        <f>IF(ISNUMBER(VALUE(SUBSTITUTE(実質収支比率等に係る経年分析!G$49,"▲","-"))),ROUND(VALUE(SUBSTITUTE(実質収支比率等に係る経年分析!G$49,"▲","-")),2),NA())</f>
        <v>-0.92</v>
      </c>
      <c r="D21" s="180">
        <f>IF(ISNUMBER(VALUE(SUBSTITUTE(実質収支比率等に係る経年分析!H$49,"▲","-"))),ROUND(VALUE(SUBSTITUTE(実質収支比率等に係る経年分析!H$49,"▲","-")),2),NA())</f>
        <v>1.45</v>
      </c>
      <c r="E21" s="180">
        <f>IF(ISNUMBER(VALUE(SUBSTITUTE(実質収支比率等に係る経年分析!I$49,"▲","-"))),ROUND(VALUE(SUBSTITUTE(実質収支比率等に係る経年分析!I$49,"▲","-")),2),NA())</f>
        <v>0.46</v>
      </c>
      <c r="F21" s="180">
        <f>IF(ISNUMBER(VALUE(SUBSTITUTE(実質収支比率等に係る経年分析!J$49,"▲","-"))),ROUND(VALUE(SUBSTITUTE(実質収支比率等に係る経年分析!J$49,"▲","-")),2),NA())</f>
        <v>0.04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産業団地造成事業特別会計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有明荘特別会計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1.1399999999999999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0.25</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0.57999999999999996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0.54</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2.88</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2.4500000000000002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4970</v>
      </c>
      <c r="E42" s="182"/>
      <c r="F42" s="182"/>
      <c r="G42" s="182">
        <f>'実質公債費比率（分子）の構造'!L$52</f>
        <v>5255</v>
      </c>
      <c r="H42" s="182"/>
      <c r="I42" s="182"/>
      <c r="J42" s="182">
        <f>'実質公債費比率（分子）の構造'!M$52</f>
        <v>5105</v>
      </c>
      <c r="K42" s="182"/>
      <c r="L42" s="182"/>
      <c r="M42" s="182">
        <f>'実質公債費比率（分子）の構造'!N$52</f>
        <v>4822</v>
      </c>
      <c r="N42" s="182"/>
      <c r="O42" s="182"/>
      <c r="P42" s="182">
        <f>'実質公債費比率（分子）の構造'!O$52</f>
        <v>5425</v>
      </c>
    </row>
    <row r="43" spans="1:16">
      <c r="A43" s="182" t="s">
        <v>64</v>
      </c>
      <c r="B43" s="182">
        <f>'実質公債費比率（分子）の構造'!K$51</f>
        <v>1</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195</v>
      </c>
      <c r="C44" s="182"/>
      <c r="D44" s="182"/>
      <c r="E44" s="182">
        <f>'実質公債費比率（分子）の構造'!L$50</f>
        <v>184</v>
      </c>
      <c r="F44" s="182"/>
      <c r="G44" s="182"/>
      <c r="H44" s="182">
        <f>'実質公債費比率（分子）の構造'!M$50</f>
        <v>131</v>
      </c>
      <c r="I44" s="182"/>
      <c r="J44" s="182"/>
      <c r="K44" s="182">
        <f>'実質公債費比率（分子）の構造'!N$50</f>
        <v>101</v>
      </c>
      <c r="L44" s="182"/>
      <c r="M44" s="182"/>
      <c r="N44" s="182">
        <f>'実質公債費比率（分子）の構造'!O$50</f>
        <v>97</v>
      </c>
      <c r="O44" s="182"/>
      <c r="P44" s="182"/>
    </row>
    <row r="45" spans="1:16">
      <c r="A45" s="182" t="s">
        <v>66</v>
      </c>
      <c r="B45" s="182">
        <f>'実質公債費比率（分子）の構造'!K$49</f>
        <v>164</v>
      </c>
      <c r="C45" s="182"/>
      <c r="D45" s="182"/>
      <c r="E45" s="182">
        <f>'実質公債費比率（分子）の構造'!L$49</f>
        <v>125</v>
      </c>
      <c r="F45" s="182"/>
      <c r="G45" s="182"/>
      <c r="H45" s="182">
        <f>'実質公債費比率（分子）の構造'!M$49</f>
        <v>125</v>
      </c>
      <c r="I45" s="182"/>
      <c r="J45" s="182"/>
      <c r="K45" s="182">
        <f>'実質公債費比率（分子）の構造'!N$49</f>
        <v>91</v>
      </c>
      <c r="L45" s="182"/>
      <c r="M45" s="182"/>
      <c r="N45" s="182">
        <f>'実質公債費比率（分子）の構造'!O$49</f>
        <v>95</v>
      </c>
      <c r="O45" s="182"/>
      <c r="P45" s="182"/>
    </row>
    <row r="46" spans="1:16">
      <c r="A46" s="182" t="s">
        <v>67</v>
      </c>
      <c r="B46" s="182">
        <f>'実質公債費比率（分子）の構造'!K$48</f>
        <v>2331</v>
      </c>
      <c r="C46" s="182"/>
      <c r="D46" s="182"/>
      <c r="E46" s="182">
        <f>'実質公債費比率（分子）の構造'!L$48</f>
        <v>2110</v>
      </c>
      <c r="F46" s="182"/>
      <c r="G46" s="182"/>
      <c r="H46" s="182">
        <f>'実質公債費比率（分子）の構造'!M$48</f>
        <v>2154</v>
      </c>
      <c r="I46" s="182"/>
      <c r="J46" s="182"/>
      <c r="K46" s="182">
        <f>'実質公債費比率（分子）の構造'!N$48</f>
        <v>2141</v>
      </c>
      <c r="L46" s="182"/>
      <c r="M46" s="182"/>
      <c r="N46" s="182">
        <f>'実質公債費比率（分子）の構造'!O$48</f>
        <v>2015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4436</v>
      </c>
      <c r="C49" s="182"/>
      <c r="D49" s="182"/>
      <c r="E49" s="182">
        <f>'実質公債費比率（分子）の構造'!L$45</f>
        <v>4784</v>
      </c>
      <c r="F49" s="182"/>
      <c r="G49" s="182"/>
      <c r="H49" s="182">
        <f>'実質公債費比率（分子）の構造'!M$45</f>
        <v>4503</v>
      </c>
      <c r="I49" s="182"/>
      <c r="J49" s="182"/>
      <c r="K49" s="182">
        <f>'実質公債費比率（分子）の構造'!N$45</f>
        <v>4560</v>
      </c>
      <c r="L49" s="182"/>
      <c r="M49" s="182"/>
      <c r="N49" s="182">
        <f>'実質公債費比率（分子）の構造'!O$45</f>
        <v>5276</v>
      </c>
      <c r="O49" s="182"/>
      <c r="P49" s="182"/>
    </row>
    <row r="50" spans="1:16">
      <c r="A50" s="182" t="s">
        <v>71</v>
      </c>
      <c r="B50" s="182" t="e">
        <f>NA()</f>
        <v>#N/A</v>
      </c>
      <c r="C50" s="182">
        <f>IF(ISNUMBER('実質公債費比率（分子）の構造'!K$53),'実質公債費比率（分子）の構造'!K$53,NA())</f>
        <v>2157</v>
      </c>
      <c r="D50" s="182" t="e">
        <f>NA()</f>
        <v>#N/A</v>
      </c>
      <c r="E50" s="182" t="e">
        <f>NA()</f>
        <v>#N/A</v>
      </c>
      <c r="F50" s="182">
        <f>IF(ISNUMBER('実質公債費比率（分子）の構造'!L$53),'実質公債費比率（分子）の構造'!L$53,NA())</f>
        <v>1948</v>
      </c>
      <c r="G50" s="182" t="e">
        <f>NA()</f>
        <v>#N/A</v>
      </c>
      <c r="H50" s="182" t="e">
        <f>NA()</f>
        <v>#N/A</v>
      </c>
      <c r="I50" s="182">
        <f>IF(ISNUMBER('実質公債費比率（分子）の構造'!M$53),'実質公債費比率（分子）の構造'!M$53,NA())</f>
        <v>1808</v>
      </c>
      <c r="J50" s="182" t="e">
        <f>NA()</f>
        <v>#N/A</v>
      </c>
      <c r="K50" s="182" t="e">
        <f>NA()</f>
        <v>#N/A</v>
      </c>
      <c r="L50" s="182">
        <f>IF(ISNUMBER('実質公債費比率（分子）の構造'!N$53),'実質公債費比率（分子）の構造'!N$53,NA())</f>
        <v>2071</v>
      </c>
      <c r="M50" s="182" t="e">
        <f>NA()</f>
        <v>#N/A</v>
      </c>
      <c r="N50" s="182" t="e">
        <f>NA()</f>
        <v>#N/A</v>
      </c>
      <c r="O50" s="182">
        <f>IF(ISNUMBER('実質公債費比率（分子）の構造'!O$53),'実質公債費比率（分子）の構造'!O$53,NA())</f>
        <v>2058</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58263</v>
      </c>
      <c r="E56" s="181"/>
      <c r="F56" s="181"/>
      <c r="G56" s="181">
        <f>'将来負担比率（分子）の構造'!J$52</f>
        <v>56945</v>
      </c>
      <c r="H56" s="181"/>
      <c r="I56" s="181"/>
      <c r="J56" s="181">
        <f>'将来負担比率（分子）の構造'!K$52</f>
        <v>55436</v>
      </c>
      <c r="K56" s="181"/>
      <c r="L56" s="181"/>
      <c r="M56" s="181">
        <f>'将来負担比率（分子）の構造'!L$52</f>
        <v>53906</v>
      </c>
      <c r="N56" s="181"/>
      <c r="O56" s="181"/>
      <c r="P56" s="181">
        <f>'将来負担比率（分子）の構造'!M$52</f>
        <v>51913</v>
      </c>
    </row>
    <row r="57" spans="1:16">
      <c r="A57" s="181" t="s">
        <v>42</v>
      </c>
      <c r="B57" s="181"/>
      <c r="C57" s="181"/>
      <c r="D57" s="181">
        <f>'将来負担比率（分子）の構造'!I$51</f>
        <v>187</v>
      </c>
      <c r="E57" s="181"/>
      <c r="F57" s="181"/>
      <c r="G57" s="181">
        <f>'将来負担比率（分子）の構造'!J$51</f>
        <v>157</v>
      </c>
      <c r="H57" s="181"/>
      <c r="I57" s="181"/>
      <c r="J57" s="181">
        <f>'将来負担比率（分子）の構造'!K$51</f>
        <v>166</v>
      </c>
      <c r="K57" s="181"/>
      <c r="L57" s="181"/>
      <c r="M57" s="181">
        <f>'将来負担比率（分子）の構造'!L$51</f>
        <v>167</v>
      </c>
      <c r="N57" s="181"/>
      <c r="O57" s="181"/>
      <c r="P57" s="181">
        <f>'将来負担比率（分子）の構造'!M$51</f>
        <v>154</v>
      </c>
    </row>
    <row r="58" spans="1:16">
      <c r="A58" s="181" t="s">
        <v>41</v>
      </c>
      <c r="B58" s="181"/>
      <c r="C58" s="181"/>
      <c r="D58" s="181">
        <f>'将来負担比率（分子）の構造'!I$50</f>
        <v>13964</v>
      </c>
      <c r="E58" s="181"/>
      <c r="F58" s="181"/>
      <c r="G58" s="181">
        <f>'将来負担比率（分子）の構造'!J$50</f>
        <v>13166</v>
      </c>
      <c r="H58" s="181"/>
      <c r="I58" s="181"/>
      <c r="J58" s="181">
        <f>'将来負担比率（分子）の構造'!K$50</f>
        <v>13658</v>
      </c>
      <c r="K58" s="181"/>
      <c r="L58" s="181"/>
      <c r="M58" s="181">
        <f>'将来負担比率（分子）の構造'!L$50</f>
        <v>14073</v>
      </c>
      <c r="N58" s="181"/>
      <c r="O58" s="181"/>
      <c r="P58" s="181">
        <f>'将来負担比率（分子）の構造'!M$50</f>
        <v>14136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6763</v>
      </c>
      <c r="C62" s="181"/>
      <c r="D62" s="181"/>
      <c r="E62" s="181">
        <f>'将来負担比率（分子）の構造'!J$45</f>
        <v>6724</v>
      </c>
      <c r="F62" s="181"/>
      <c r="G62" s="181"/>
      <c r="H62" s="181">
        <f>'将来負担比率（分子）の構造'!K$45</f>
        <v>6513</v>
      </c>
      <c r="I62" s="181"/>
      <c r="J62" s="181"/>
      <c r="K62" s="181">
        <f>'将来負担比率（分子）の構造'!L$45</f>
        <v>6490</v>
      </c>
      <c r="L62" s="181"/>
      <c r="M62" s="181"/>
      <c r="N62" s="181">
        <f>'将来負担比率（分子）の構造'!M$45</f>
        <v>6470</v>
      </c>
      <c r="O62" s="181"/>
      <c r="P62" s="181"/>
    </row>
    <row r="63" spans="1:16">
      <c r="A63" s="181" t="s">
        <v>34</v>
      </c>
      <c r="B63" s="181">
        <f>'将来負担比率（分子）の構造'!I$44</f>
        <v>513</v>
      </c>
      <c r="C63" s="181"/>
      <c r="D63" s="181"/>
      <c r="E63" s="181">
        <f>'将来負担比率（分子）の構造'!J$44</f>
        <v>411</v>
      </c>
      <c r="F63" s="181"/>
      <c r="G63" s="181"/>
      <c r="H63" s="181">
        <f>'将来負担比率（分子）の構造'!K$44</f>
        <v>311</v>
      </c>
      <c r="I63" s="181"/>
      <c r="J63" s="181"/>
      <c r="K63" s="181">
        <f>'将来負担比率（分子）の構造'!L$44</f>
        <v>270</v>
      </c>
      <c r="L63" s="181"/>
      <c r="M63" s="181"/>
      <c r="N63" s="181">
        <f>'将来負担比率（分子）の構造'!M$44</f>
        <v>206</v>
      </c>
      <c r="O63" s="181"/>
      <c r="P63" s="181"/>
    </row>
    <row r="64" spans="1:16">
      <c r="A64" s="181" t="s">
        <v>33</v>
      </c>
      <c r="B64" s="181">
        <f>'将来負担比率（分子）の構造'!I$43</f>
        <v>27127</v>
      </c>
      <c r="C64" s="181"/>
      <c r="D64" s="181"/>
      <c r="E64" s="181">
        <f>'将来負担比率（分子）の構造'!J$43</f>
        <v>25454</v>
      </c>
      <c r="F64" s="181"/>
      <c r="G64" s="181"/>
      <c r="H64" s="181">
        <f>'将来負担比率（分子）の構造'!K$43</f>
        <v>24241</v>
      </c>
      <c r="I64" s="181"/>
      <c r="J64" s="181"/>
      <c r="K64" s="181">
        <f>'将来負担比率（分子）の構造'!L$43</f>
        <v>22912</v>
      </c>
      <c r="L64" s="181"/>
      <c r="M64" s="181"/>
      <c r="N64" s="181">
        <f>'将来負担比率（分子）の構造'!M$43</f>
        <v>21114</v>
      </c>
      <c r="O64" s="181"/>
      <c r="P64" s="181"/>
    </row>
    <row r="65" spans="1:16">
      <c r="A65" s="181" t="s">
        <v>32</v>
      </c>
      <c r="B65" s="181">
        <f>'将来負担比率（分子）の構造'!I$42</f>
        <v>757</v>
      </c>
      <c r="C65" s="181"/>
      <c r="D65" s="181"/>
      <c r="E65" s="181">
        <f>'将来負担比率（分子）の構造'!J$42</f>
        <v>551</v>
      </c>
      <c r="F65" s="181"/>
      <c r="G65" s="181"/>
      <c r="H65" s="181">
        <f>'将来負担比率（分子）の構造'!K$42</f>
        <v>554</v>
      </c>
      <c r="I65" s="181"/>
      <c r="J65" s="181"/>
      <c r="K65" s="181">
        <f>'将来負担比率（分子）の構造'!L$42</f>
        <v>419</v>
      </c>
      <c r="L65" s="181"/>
      <c r="M65" s="181"/>
      <c r="N65" s="181">
        <f>'将来負担比率（分子）の構造'!M$42</f>
        <v>261</v>
      </c>
      <c r="O65" s="181"/>
      <c r="P65" s="181"/>
    </row>
    <row r="66" spans="1:16">
      <c r="A66" s="181" t="s">
        <v>31</v>
      </c>
      <c r="B66" s="181">
        <f>'将来負担比率（分子）の構造'!I$41</f>
        <v>42081</v>
      </c>
      <c r="C66" s="181"/>
      <c r="D66" s="181"/>
      <c r="E66" s="181">
        <f>'将来負担比率（分子）の構造'!J$41</f>
        <v>41757</v>
      </c>
      <c r="F66" s="181"/>
      <c r="G66" s="181"/>
      <c r="H66" s="181">
        <f>'将来負担比率（分子）の構造'!K$41</f>
        <v>41383</v>
      </c>
      <c r="I66" s="181"/>
      <c r="J66" s="181"/>
      <c r="K66" s="181">
        <f>'将来負担比率（分子）の構造'!L$41</f>
        <v>40741</v>
      </c>
      <c r="L66" s="181"/>
      <c r="M66" s="181"/>
      <c r="N66" s="181">
        <f>'将来負担比率（分子）の構造'!M$41</f>
        <v>40343</v>
      </c>
      <c r="O66" s="181"/>
      <c r="P66" s="181"/>
    </row>
    <row r="67" spans="1:16">
      <c r="A67" s="181" t="s">
        <v>75</v>
      </c>
      <c r="B67" s="181" t="e">
        <f>NA()</f>
        <v>#N/A</v>
      </c>
      <c r="C67" s="181">
        <f>IF(ISNUMBER('将来負担比率（分子）の構造'!I$53), IF('将来負担比率（分子）の構造'!I$53 &lt; 0, 0, '将来負担比率（分子）の構造'!I$53), NA())</f>
        <v>4827</v>
      </c>
      <c r="D67" s="181" t="e">
        <f>NA()</f>
        <v>#N/A</v>
      </c>
      <c r="E67" s="181" t="e">
        <f>NA()</f>
        <v>#N/A</v>
      </c>
      <c r="F67" s="181">
        <f>IF(ISNUMBER('将来負担比率（分子）の構造'!J$53), IF('将来負担比率（分子）の構造'!J$53 &lt; 0, 0, '将来負担比率（分子）の構造'!J$53), NA())</f>
        <v>4629</v>
      </c>
      <c r="G67" s="181" t="e">
        <f>NA()</f>
        <v>#N/A</v>
      </c>
      <c r="H67" s="181" t="e">
        <f>NA()</f>
        <v>#N/A</v>
      </c>
      <c r="I67" s="181">
        <f>IF(ISNUMBER('将来負担比率（分子）の構造'!K$53), IF('将来負担比率（分子）の構造'!K$53 &lt; 0, 0, '将来負担比率（分子）の構造'!K$53), NA())</f>
        <v>3742</v>
      </c>
      <c r="J67" s="181" t="e">
        <f>NA()</f>
        <v>#N/A</v>
      </c>
      <c r="K67" s="181" t="e">
        <f>NA()</f>
        <v>#N/A</v>
      </c>
      <c r="L67" s="181">
        <f>IF(ISNUMBER('将来負担比率（分子）の構造'!L$53), IF('将来負担比率（分子）の構造'!L$53 &lt; 0, 0, '将来負担比率（分子）の構造'!L$53), NA())</f>
        <v>2685</v>
      </c>
      <c r="M67" s="181" t="e">
        <f>NA()</f>
        <v>#N/A</v>
      </c>
      <c r="N67" s="181" t="e">
        <f>NA()</f>
        <v>#N/A</v>
      </c>
      <c r="O67" s="181">
        <f>IF(ISNUMBER('将来負担比率（分子）の構造'!M$53), IF('将来負担比率（分子）の構造'!M$53 &lt; 0, 0, '将来負担比率（分子）の構造'!M$53), NA())</f>
        <v>2189</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5284</v>
      </c>
      <c r="C72" s="185">
        <f>基金残高に係る経年分析!G55</f>
        <v>5357</v>
      </c>
      <c r="D72" s="185">
        <f>基金残高に係る経年分析!H55</f>
        <v>5325</v>
      </c>
    </row>
    <row r="73" spans="1:16">
      <c r="A73" s="184" t="s">
        <v>78</v>
      </c>
      <c r="B73" s="185">
        <f>基金残高に係る経年分析!F56</f>
        <v>1509</v>
      </c>
      <c r="C73" s="185">
        <f>基金残高に係る経年分析!G56</f>
        <v>1513</v>
      </c>
      <c r="D73" s="185">
        <f>基金残高に係る経年分析!H56</f>
        <v>1517</v>
      </c>
    </row>
    <row r="74" spans="1:16">
      <c r="A74" s="184" t="s">
        <v>79</v>
      </c>
      <c r="B74" s="185">
        <f>基金残高に係る経年分析!F57</f>
        <v>7914</v>
      </c>
      <c r="C74" s="185">
        <f>基金残高に係る経年分析!G57</f>
        <v>8557</v>
      </c>
      <c r="D74" s="185">
        <f>基金残高に係る経年分析!H57</f>
        <v>8701</v>
      </c>
    </row>
  </sheetData>
  <sheetProtection algorithmName="SHA-512" hashValue="aBPeoJVYbrBOS1R2MejayH3bixPH1z24deD7bnhNeN1iKD9hdo7h9Fug45GeSMK5zgxndjRB+48ijn/QjYUEIA==" saltValue="fqa8Z8K1cJDWuJhWDFYj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2021-03-03T08:24:08Z</cp:lastPrinted>
  <dcterms:created xsi:type="dcterms:W3CDTF">2021-02-05T02:32:45Z</dcterms:created>
  <dcterms:modified xsi:type="dcterms:W3CDTF">2021-03-09T08:04:18Z</dcterms:modified>
  <cp:category/>
</cp:coreProperties>
</file>